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885" activeTab="2"/>
  </bookViews>
  <sheets>
    <sheet name="2020" sheetId="1" r:id="rId1"/>
    <sheet name="2021" sheetId="2" r:id="rId2"/>
    <sheet name="2022" sheetId="5" r:id="rId3"/>
    <sheet name="Plan2" sheetId="3" r:id="rId4"/>
    <sheet name="Plan4" sheetId="4" r:id="rId5"/>
    <sheet name="Plan1" sheetId="6" r:id="rId6"/>
  </sheets>
  <definedNames>
    <definedName name="_xlnm._FilterDatabase" localSheetId="0" hidden="1">'2020'!$A$1:$N$89</definedName>
    <definedName name="_xlnm._FilterDatabase" localSheetId="1" hidden="1">'2021'!$A$1:$N$77</definedName>
    <definedName name="_xlnm._FilterDatabase" localSheetId="2" hidden="1">'2022'!$A$1:$N$2</definedName>
    <definedName name="Z_024CA221_0CBE_46DA_BD03_39562A28D9F4_.wvu.FilterData" localSheetId="1" hidden="1">'2021'!$A$1:$N$77</definedName>
    <definedName name="Z_024CA221_0CBE_46DA_BD03_39562A28D9F4_.wvu.FilterData" localSheetId="2" hidden="1">'2022'!$A$1:$N$2</definedName>
    <definedName name="Z_03AA9724_77D7_48E5_8042_DCD6E3ECFE7A_.wvu.FilterData" localSheetId="0" hidden="1">'2020'!$A$1:$N$89</definedName>
    <definedName name="Z_1242C7A3_8716_4067_85FC_78414B4150A5_.wvu.FilterData" localSheetId="0" hidden="1">'2020'!$A$1:$N$89</definedName>
    <definedName name="Z_3A84271C_56CD_41D2_91EA_8A88C2DE823B_.wvu.FilterData" localSheetId="1" hidden="1">'2021'!$A$1:$N$77</definedName>
    <definedName name="Z_3A84271C_56CD_41D2_91EA_8A88C2DE823B_.wvu.FilterData" localSheetId="2" hidden="1">'2022'!$A$1:$N$2</definedName>
    <definedName name="Z_4093CC70_3C49_4A02_A206_65D34DE23BFB_.wvu.FilterData" localSheetId="0" hidden="1">'2020'!$A$1:$N$89</definedName>
    <definedName name="Z_4093CC70_3C49_4A02_A206_65D34DE23BFB_.wvu.FilterData" localSheetId="1" hidden="1">'2021'!$A$1:$N$77</definedName>
    <definedName name="Z_4093CC70_3C49_4A02_A206_65D34DE23BFB_.wvu.FilterData" localSheetId="2" hidden="1">'2022'!$A$1:$N$2</definedName>
    <definedName name="Z_4A539CF3_5852_4222_8503_8AD9CE6B7219_.wvu.FilterData" localSheetId="1" hidden="1">'2021'!$A$1:$N$77</definedName>
    <definedName name="Z_4A539CF3_5852_4222_8503_8AD9CE6B7219_.wvu.FilterData" localSheetId="2" hidden="1">'2022'!$A$1:$N$2</definedName>
    <definedName name="Z_565A583D_40E4_4FE0_BE69_C96E37C33AC0_.wvu.FilterData" localSheetId="0" hidden="1">'2020'!$A$1:$N$89</definedName>
    <definedName name="Z_5E0B7B34_C1A7_4159_AC72_516B0D8EE85B_.wvu.FilterData" localSheetId="1" hidden="1">'2021'!$A$1:$N$77</definedName>
    <definedName name="Z_5E0B7B34_C1A7_4159_AC72_516B0D8EE85B_.wvu.FilterData" localSheetId="2" hidden="1">'2022'!$A$1:$N$2</definedName>
    <definedName name="Z_70903F07_2226_4841_A542_CCC45C7DCAEA_.wvu.FilterData" localSheetId="0" hidden="1">'2020'!$A$1:$N$89</definedName>
    <definedName name="Z_8F7DB505_DF87_4EF8_8386_B3B98D43DF77_.wvu.FilterData" localSheetId="1" hidden="1">'2021'!$A$1:$N$77</definedName>
    <definedName name="Z_8F7DB505_DF87_4EF8_8386_B3B98D43DF77_.wvu.FilterData" localSheetId="2" hidden="1">'2022'!$A$1:$N$2</definedName>
    <definedName name="Z_A2D406C4_D4AE_4C7A_87B5_B67B2212B39B_.wvu.FilterData" localSheetId="1" hidden="1">'2021'!$A$1:$N$77</definedName>
    <definedName name="Z_A2D406C4_D4AE_4C7A_87B5_B67B2212B39B_.wvu.FilterData" localSheetId="2" hidden="1">'2022'!$A$1:$N$2</definedName>
    <definedName name="Z_A7FDDBC1_1243_4F40_B933_ABA5192C1250_.wvu.FilterData" localSheetId="0" hidden="1">'2020'!$A$1:$N$89</definedName>
    <definedName name="Z_B5742F2B_C4D6_4EB7_8EDE_2E2E943AAE3A_.wvu.FilterData" localSheetId="0" hidden="1">'2020'!$A$1:$N$89</definedName>
    <definedName name="Z_BD0CB538_1F6D_4185_B673_1A12749D5B56_.wvu.FilterData" localSheetId="0" hidden="1">'2020'!$A$1:$N$89</definedName>
    <definedName name="Z_CEC3F4D0_AEE1_4151_843A_5C0382EA707B_.wvu.FilterData" localSheetId="0" hidden="1">'2020'!$A$1:$N$89</definedName>
    <definedName name="Z_D34B10EA_58D0_4384_A9BF_EC208E1ACBF6_.wvu.FilterData" localSheetId="0" hidden="1">'2020'!$A$1:$N$89</definedName>
    <definedName name="Z_D8652BB1_BA3A_430C_A2C9_1DDFA3066BC5_.wvu.FilterData" localSheetId="0" hidden="1">'2020'!$A$1:$N$89</definedName>
    <definedName name="Z_D8652BB1_BA3A_430C_A2C9_1DDFA3066BC5_.wvu.FilterData" localSheetId="1" hidden="1">'2021'!$A$1:$N$77</definedName>
    <definedName name="Z_D8652BB1_BA3A_430C_A2C9_1DDFA3066BC5_.wvu.FilterData" localSheetId="2" hidden="1">'2022'!$A$1:$N$2</definedName>
    <definedName name="Z_E7AB5D03_36FA_48C4_B6D0_C72D4E8B11E8_.wvu.FilterData" localSheetId="0" hidden="1">'2020'!$A$1:$N$89</definedName>
    <definedName name="Z_E7AB5D03_36FA_48C4_B6D0_C72D4E8B11E8_.wvu.FilterData" localSheetId="1" hidden="1">'2021'!$A$1:$N$77</definedName>
    <definedName name="Z_E7AB5D03_36FA_48C4_B6D0_C72D4E8B11E8_.wvu.FilterData" localSheetId="2" hidden="1">'2022'!$A$1:$N$2</definedName>
    <definedName name="Z_EE9D060C_A443_47C2_9508_996D8380AC50_.wvu.FilterData" localSheetId="0" hidden="1">'2020'!$A$1:$N$89</definedName>
    <definedName name="Z_FC173E44_BC11_4473_BCDD_D4C85952C192_.wvu.FilterData" localSheetId="0" hidden="1">'2020'!$A$1:$N$89</definedName>
    <definedName name="Z_FC173E44_BC11_4473_BCDD_D4C85952C192_.wvu.FilterData" localSheetId="1" hidden="1">'2021'!$A$1:$N$77</definedName>
    <definedName name="Z_FC173E44_BC11_4473_BCDD_D4C85952C192_.wvu.FilterData" localSheetId="2" hidden="1">'2022'!$A$1:$N$2</definedName>
  </definedNames>
  <calcPr calcId="124519" iterateDelta="1E-4"/>
  <customWorkbookViews>
    <customWorkbookView name="RAFAEL - Modo de exibição pessoal" guid="{E7AB5D03-36FA-48C4-B6D0-C72D4E8B11E8}" mergeInterval="0" personalView="1" maximized="1" xWindow="1" yWindow="1" windowWidth="1600" windowHeight="670" activeSheetId="2"/>
    <customWorkbookView name="Augusto - Modo de exibição pessoal" guid="{4093CC70-3C49-4A02-A206-65D34DE23BFB}" mergeInterval="0" personalView="1" maximized="1" xWindow="-8" yWindow="-8" windowWidth="1616" windowHeight="876" activeSheetId="2" showComments="commIndAndComment"/>
    <customWorkbookView name="Compras NFe - Modo de exibição pessoal" guid="{FC173E44-BC11-4473-BCDD-D4C85952C192}" mergeInterval="0" personalView="1" maximized="1" xWindow="1" yWindow="1" windowWidth="1600" windowHeight="680" activeSheetId="2" showComments="commIndAndComment"/>
    <customWorkbookView name="PMC-Compras - Modo de exibição pessoal" guid="{D8652BB1-BA3A-430C-A2C9-1DDFA3066BC5}" mergeInterval="0" personalView="1" maximized="1" xWindow="-8" yWindow="-8" windowWidth="1616" windowHeight="886" activeSheetId="2"/>
  </customWorkbookViews>
</workbook>
</file>

<file path=xl/calcChain.xml><?xml version="1.0" encoding="utf-8"?>
<calcChain xmlns="http://schemas.openxmlformats.org/spreadsheetml/2006/main">
  <c r="B3" i="6"/>
  <c r="B4"/>
  <c r="B5"/>
  <c r="B6"/>
  <c r="B7"/>
  <c r="B2"/>
  <c r="B14" i="4" l="1"/>
  <c r="B15"/>
  <c r="B12"/>
  <c r="B13"/>
  <c r="B3"/>
  <c r="B5"/>
  <c r="B6"/>
  <c r="B7"/>
  <c r="B8"/>
  <c r="B9"/>
  <c r="B10"/>
  <c r="B11"/>
  <c r="I41" i="2"/>
  <c r="K41"/>
  <c r="B4" i="4" s="1"/>
  <c r="B8" i="3" l="1"/>
  <c r="B7"/>
  <c r="B5"/>
  <c r="B4" l="1"/>
  <c r="B3"/>
  <c r="K38" i="1"/>
  <c r="B6" i="3" s="1"/>
  <c r="K19" i="1"/>
  <c r="B2" i="4" s="1"/>
  <c r="B16" l="1"/>
  <c r="B2" i="3"/>
  <c r="B9" s="1"/>
</calcChain>
</file>

<file path=xl/sharedStrings.xml><?xml version="1.0" encoding="utf-8"?>
<sst xmlns="http://schemas.openxmlformats.org/spreadsheetml/2006/main" count="6837" uniqueCount="1660">
  <si>
    <t>DATA COMPRA</t>
  </si>
  <si>
    <t>NUMERO PROCESSO</t>
  </si>
  <si>
    <t>OBJETO</t>
  </si>
  <si>
    <t>EMPRESA CONTRATADA</t>
  </si>
  <si>
    <t>UNIDADE DE MEDIDA</t>
  </si>
  <si>
    <t>VALOR UNITARIO</t>
  </si>
  <si>
    <t>QUANTIDADE</t>
  </si>
  <si>
    <t>VALOR TOTAL</t>
  </si>
  <si>
    <t>PRAZO DE ENTREGA</t>
  </si>
  <si>
    <t>244/2020</t>
  </si>
  <si>
    <t>AQUISIÇÃO DE PRO PÉ SAPATILHA DESCARTAVEL</t>
  </si>
  <si>
    <t>UNIDADE</t>
  </si>
  <si>
    <t>IMEDIATO</t>
  </si>
  <si>
    <t>AQUISIÇÃO DE LUVA NITRÍLICA TAM P DE PROCEDIMENTO NÃO CIRURGICA NÃO ESTERIL</t>
  </si>
  <si>
    <t>CAIXA</t>
  </si>
  <si>
    <t>AQUISIÇÃO DE VENTILADOR PULMONAR LEISTUNG MODELO PR4-g - PARA ATENDIMENTO AOS PACIENTES INFECTADOS PELO COVID-19, QUE APRESENTAREM SEU QUADRO AGRAVADO COM NECESSIDA DE ENTUBAÇÃO</t>
  </si>
  <si>
    <t>213/2020</t>
  </si>
  <si>
    <t>AQUISIÇÃO DE BOMBA DE INFUSAO VOLUMETRICA -PARA ATENDIMENTO AOS PACIENTES INFECTADOS PELO COVID-19, QUE APRESENTAREM SEU QUADRO AGRAVADO COM NECESSIDA DE ENTUBAÇÃO </t>
  </si>
  <si>
    <t>216/2020</t>
  </si>
  <si>
    <t>AQUISIÇÃO DE MONITOR MULTIPARAMETRO, PARA ATENDIMENTO AOS PACIENTES INFECTADOS PELO COVID-19, QUE APRESENTAREM SEU QUADRO AGRAVADO COM NECESSIDA DE ENTUBAÇÃO</t>
  </si>
  <si>
    <t>248/2020</t>
  </si>
  <si>
    <t>AQUISIÇÃO DE LUVA PROCEDIMENTO TAM. M e G - EPI'S PARA COMBATE AO CORONAVIRUS</t>
  </si>
  <si>
    <t>276/2020</t>
  </si>
  <si>
    <t>AQUISIÇÃO MACACÃO IMPERMEAVEL TAM. P  - COMBATE AO COVID 19</t>
  </si>
  <si>
    <t>AQUISIÇÃO MACACÃO IMPERMEAVEL TAM. G - COMBATE AO COVID 19</t>
  </si>
  <si>
    <t>277/2020</t>
  </si>
  <si>
    <t>AQUISIÇÃO DE AVENTAL DESCARTAVEL IMPERMEAVEL - COMBATE AO COVID 19</t>
  </si>
  <si>
    <t>247/2020</t>
  </si>
  <si>
    <t>AQUISIÇÃO DE TESTE RAPIDO - COMBATE AO COVID-19</t>
  </si>
  <si>
    <t>288/2020</t>
  </si>
  <si>
    <t>Aquisição de mascaras N 95</t>
  </si>
  <si>
    <t>289/2020</t>
  </si>
  <si>
    <t>Aquisição de Involucro de óbito para utilização nos pacientes que vierem a óbito com suspeita ou confirmação de COVID-19</t>
  </si>
  <si>
    <t>10 DIAS</t>
  </si>
  <si>
    <t>268/2020</t>
  </si>
  <si>
    <t>Aquisição de mascara cirurgica tripla descartavel</t>
  </si>
  <si>
    <t>313/2020</t>
  </si>
  <si>
    <t>AQUISIÇÃO DE MATERIAL DE EPI PROFISSIONAL ENFRENTAMENTO DO COVID 19</t>
  </si>
  <si>
    <t>352/2020</t>
  </si>
  <si>
    <t>AQUISIÇÃO VALVULA DE REDE PARA OXIGENIO/ VALVULA DE REDE PARA AR COMPRIMIDO,  PARA ATENDIMENTO AOS PACIENTES EM ESTADO GRAVE DO COVID-19.</t>
  </si>
  <si>
    <t>351/2020</t>
  </si>
  <si>
    <t>SERVIÇO DE INTALAÇÃO DE REGUA DE GASES MEDICINAIS E VALVULAS DE REDE, PARA AMPLIAÇÃO DA REDE DE GASES MEDICINAIS PARA UTILIZAÇÃO NOS PACIENTES EM ESTADO GRAVE DO COVID-19</t>
  </si>
  <si>
    <t>SERVIÇO</t>
  </si>
  <si>
    <t>328/2020</t>
  </si>
  <si>
    <t>AQUISIÇÃO DE PROTETOR FACIAL, PARA FUNCIONARIOS DA SAUDE EM ATENDIMENTO AO PACIENTE DE CASO SUSPEITO OU CONFIRMADO DE COVID-19</t>
  </si>
  <si>
    <t>SERVIÇO DE FECHAMENTO DA OBSERVAÇÃO 2 E 3 PARA ISOLAMENTO DE PACIENTES POSITIVO PARA COVID 19</t>
  </si>
  <si>
    <t>7 DIAS</t>
  </si>
  <si>
    <t>350/2020</t>
  </si>
  <si>
    <t>AQUISIÇÃO REGUA DE GASES MEDICINAIS COMPOSTA POR 2 PONTOS DE OXIGENIO E 2 PONTOS DE AR COMPRIMIDO COM APROXIMADAMENTE 80 CM, PARA ADEQUAÇÕES DOS LEITOS DA UPA PARA SER INSTALADOS TODOS OS EQUIPAMENTOS PARA O TRATAMENTO DOS PACIENTES EM ESTADOS GRAVES DO COVID-19</t>
  </si>
  <si>
    <t>PEÇAS</t>
  </si>
  <si>
    <t>325/2020</t>
  </si>
  <si>
    <t>Aquisição de Alcool Gel 70%, Material utilizado no combate ao COVID-19</t>
  </si>
  <si>
    <t>326/2020</t>
  </si>
  <si>
    <t>Aquisição de Mascara branca 100% algodao, Material utilizado no combate ao COVID-19</t>
  </si>
  <si>
    <t>Contratação de empresa especializada para prestação de serviços de administração, gerenciamento, emissão e fornecimento de cartão para fornecimento de alimentação escolar, através de cartão eletronico, para alunos da rede municipal de ensino, para aquisição de generos alimenticios em estabelicimentos comerciais credenciados.</t>
  </si>
  <si>
    <t>308/2020</t>
  </si>
  <si>
    <t>AQUISIÇÃO DE MACACÃO IMPERMEAVEL TAMANHOS P,M,G,GG - COMBATE AO COVID-19</t>
  </si>
  <si>
    <t>305/2020</t>
  </si>
  <si>
    <t xml:space="preserve">SERVIÇO DE FECHAMENTO DA OBSERVAÇÃO 1 PARA ISOLAMENTO DE PACIENTES POSITIVO PARA COVID 19, </t>
  </si>
  <si>
    <t>MODALIDADE</t>
  </si>
  <si>
    <t>NUMERO /ANO</t>
  </si>
  <si>
    <t>TERMO DE REFERENCIA E/OU EDITAL</t>
  </si>
  <si>
    <t>NOTA EMPENHO</t>
  </si>
  <si>
    <t>NOTA LIQUIDAÇÃO</t>
  </si>
  <si>
    <t>239/2020</t>
  </si>
  <si>
    <t>DISPENSA DE LICITAÇÃO - artigo 4º da Lei nº 13.979/2020</t>
  </si>
  <si>
    <t>Nota de empenho 244/2020</t>
  </si>
  <si>
    <t>Nota de Liquidação 244/2020</t>
  </si>
  <si>
    <t>Termo de referencia 244/2020</t>
  </si>
  <si>
    <t>Termo de referencia 193 E 194/2020</t>
  </si>
  <si>
    <t>LEISTUNG EQUIPAMENTOS LTDA (CNPJ: 04.187.384/0001-54)</t>
  </si>
  <si>
    <t>COMERCIAL CIRURGICA RIOCLARENSE LTDA (CNPJ: 67.729.178/0004-91)</t>
  </si>
  <si>
    <t>193 e 194 / 2020</t>
  </si>
  <si>
    <t>189 e 190 / 2020</t>
  </si>
  <si>
    <t>Nota de empenho 193 e 194 / 2020</t>
  </si>
  <si>
    <t>LF COMERCIO DE PRODUTOS HOSPITALARES LTDA (CNPJ: 22.687.351/0001-55)</t>
  </si>
  <si>
    <t>Termo de referencia 213/2020</t>
  </si>
  <si>
    <t>Nota de empenho 213/2020</t>
  </si>
  <si>
    <t>209/2020</t>
  </si>
  <si>
    <t>Termo de referencia 216/2020</t>
  </si>
  <si>
    <t>COMERCIO DE MATER MEDIC HOSPIT MACROSUL LTDA (CNPJ: 95.433.397/0001-11)</t>
  </si>
  <si>
    <t>Nota de empenho 216/2020</t>
  </si>
  <si>
    <t>Nota de liquidação 193 e 194 / 2020</t>
  </si>
  <si>
    <t>Nota de liquidação 216/2020</t>
  </si>
  <si>
    <t>211/2020</t>
  </si>
  <si>
    <t>DISPENSA DE LICITAÇÃO - artigo 24, IV, Lei nº 8666/93</t>
  </si>
  <si>
    <t>Termo de referencia 248/2020</t>
  </si>
  <si>
    <t>Nota de empenho 248/2020</t>
  </si>
  <si>
    <t>Nota de liquidação 248/2020</t>
  </si>
  <si>
    <t>243/2020</t>
  </si>
  <si>
    <t>CIRURGICA SÃO PAULO (CNPJ: 43.508.613/0001-47)</t>
  </si>
  <si>
    <t>266/2020</t>
  </si>
  <si>
    <t>DISPENSA DE LICITAÇÃO - artigo 24, II, Lei nº 8666/93</t>
  </si>
  <si>
    <t>MULTIBOR ARTEFATOS DE BORRACHA LTDA (CNPJ: 03.089.165/0001-70)</t>
  </si>
  <si>
    <t>Termo de referencia 276/2020</t>
  </si>
  <si>
    <t>Nota de empenho 276/2020</t>
  </si>
  <si>
    <t>Nota de liquidação 276/2020</t>
  </si>
  <si>
    <t>GRANDESC MAT. HOSPIT. E MEDICAMENTOS LTDA (CNPJ: 07.086.868/0001-03)</t>
  </si>
  <si>
    <t>PARCELADA</t>
  </si>
  <si>
    <t>Nota de empenho 277/2020</t>
  </si>
  <si>
    <t>Nota de liquidação 277/2020</t>
  </si>
  <si>
    <t>Termo de referencia 277/2020</t>
  </si>
  <si>
    <t>267/2020</t>
  </si>
  <si>
    <t>Termo de referencia 247/2020</t>
  </si>
  <si>
    <t>242/2020</t>
  </si>
  <si>
    <t>MEDLEVENSOHN COM. E REPRES. PROD. HOSP. LTDA (CNPJ: 05.343.029/0001-90)</t>
  </si>
  <si>
    <t>Nota de empenho 247/2020</t>
  </si>
  <si>
    <t>Nota de liquidação 247/2020</t>
  </si>
  <si>
    <t>Termo de referencia 288/2020</t>
  </si>
  <si>
    <t>Nota de empenho 288/2020</t>
  </si>
  <si>
    <t>279/2020</t>
  </si>
  <si>
    <t>280/2020</t>
  </si>
  <si>
    <t>Termo de referencia 289/2020</t>
  </si>
  <si>
    <t>Nota de empenho 289/2020</t>
  </si>
  <si>
    <t>Nota de liquidação 289/2020</t>
  </si>
  <si>
    <t>CHAZAK VE EMATZ COMERCIAL IMPORTADORAS (CNPJ: 09.609.048/0001-76)</t>
  </si>
  <si>
    <t>Nota de empenho 268/2020</t>
  </si>
  <si>
    <t>Nota de liquidação 268/2020</t>
  </si>
  <si>
    <t>Termo de referencia 268/2020</t>
  </si>
  <si>
    <t>278/2020</t>
  </si>
  <si>
    <t>296/2020</t>
  </si>
  <si>
    <t>Nota de empenho 305/2020</t>
  </si>
  <si>
    <t>Nota de liquidação 305/2020</t>
  </si>
  <si>
    <t>303/2020</t>
  </si>
  <si>
    <t>Nota de empenho 316/2020</t>
  </si>
  <si>
    <t>Nota de liquidação 316/2020</t>
  </si>
  <si>
    <t>INTERNACIONAL SATELITE TELEC. E VIDR. LTDA ME (CNPJ: 02.036.979/0001-83)</t>
  </si>
  <si>
    <t>RACKPLASTIC EMBALAGENS PLASTICAS LTDA (CNPJ: 60.778.123/0001-80)</t>
  </si>
  <si>
    <t>297/2020</t>
  </si>
  <si>
    <t>Termo de referencia 308/2020</t>
  </si>
  <si>
    <t>Termo de referencia 305/2020</t>
  </si>
  <si>
    <t>Nota de empenho 308/2020</t>
  </si>
  <si>
    <t>Nota de liquidação 308/2020</t>
  </si>
  <si>
    <t>300/2020</t>
  </si>
  <si>
    <t>EPI 360 INDUSTRIA, COMERCIO, IMPORTACAO, EXPORTACAO LTDA (CNPJ: 27.061.442/0002-85)</t>
  </si>
  <si>
    <t>Nota de empenho 313/2020</t>
  </si>
  <si>
    <t>Nota de liquidação 313/2020</t>
  </si>
  <si>
    <t>Termo de referencia 313/2020</t>
  </si>
  <si>
    <t>Termo de referencia 316/2020</t>
  </si>
  <si>
    <t>Edital Chamamento 02/2020</t>
  </si>
  <si>
    <t>PAMELLA REGINA NARDELLI DE OLIVEIRA (CNPJ: 29.387.303/0001-90</t>
  </si>
  <si>
    <t>Nota de empenho 321/2020</t>
  </si>
  <si>
    <t>810/2020</t>
  </si>
  <si>
    <t>311/2020</t>
  </si>
  <si>
    <t>Termo de referencia 325/2020</t>
  </si>
  <si>
    <t>Termo de referencia 326/2020</t>
  </si>
  <si>
    <t>HASHTAG COSMETICOS LTDA (CNPJ: 23.106.207/0001-40)</t>
  </si>
  <si>
    <t>FIAÇÃO FIDES LTDA (CNPJ: 50.391.150/0001-41)</t>
  </si>
  <si>
    <t>Nota de empenho 325/2020</t>
  </si>
  <si>
    <t>Nota de empenho 326/2020</t>
  </si>
  <si>
    <t>Termo de referencia 328/2020</t>
  </si>
  <si>
    <t>312/2020</t>
  </si>
  <si>
    <t>Nota de empenho 328/2020</t>
  </si>
  <si>
    <t>20 a 30 DIAS</t>
  </si>
  <si>
    <t>334/2020</t>
  </si>
  <si>
    <t>335/2020</t>
  </si>
  <si>
    <t>336/2020</t>
  </si>
  <si>
    <t>Nota de empenho 350/2020</t>
  </si>
  <si>
    <t>Nota de empenho 351/2020</t>
  </si>
  <si>
    <t>Nota de empenho 352/2020</t>
  </si>
  <si>
    <t>Termo de referencia 350/2020</t>
  </si>
  <si>
    <t>Termo de referencia 351/2020</t>
  </si>
  <si>
    <t>Termo de referencia 352/2020</t>
  </si>
  <si>
    <t>OXILUZ COMERCIAL LTDA - EPP (CNPJ: 04.229.338/0001-70)</t>
  </si>
  <si>
    <t>3460/2020</t>
  </si>
  <si>
    <t>CONTRATAÇÃO TEMPORARIA DE PROFISSIONAL TECNICO DE ENFERMAGEM</t>
  </si>
  <si>
    <t>Termo de referencia 392/2020</t>
  </si>
  <si>
    <t>PEOPLE SERVICOS TEMPORARIOS LTDA (CNPJ: 02.129.942/0003-61</t>
  </si>
  <si>
    <t>Nota de empenho 392/2020</t>
  </si>
  <si>
    <t>C/CONTRATO</t>
  </si>
  <si>
    <t>377/2020</t>
  </si>
  <si>
    <t>397/2020</t>
  </si>
  <si>
    <t>Aquisição de PA adesiva adulta e infantil</t>
  </si>
  <si>
    <t>Termo de referencia 397/2020</t>
  </si>
  <si>
    <t>ELFMEDICAL COM. E LOC. DE EQUIP. MÉDICOS E SERVIÇOS LTDA ME (CNPJ: 12.146.722/0001-38)</t>
  </si>
  <si>
    <t>Nota de empenho 397/2020</t>
  </si>
  <si>
    <t>403/2020</t>
  </si>
  <si>
    <t>425/2020</t>
  </si>
  <si>
    <t>AQUISIÇÃO DE MACACÃO IMPERMEAVEL TAMANHOS M,G,XG - COMBATE AO COVID-19</t>
  </si>
  <si>
    <t>Termo de referencia 425/2020</t>
  </si>
  <si>
    <t>60 DIAS UTEIS</t>
  </si>
  <si>
    <t>Nota de empenho 425/2020</t>
  </si>
  <si>
    <t>Nota de liquidação 288/2020</t>
  </si>
  <si>
    <t>Nota de liquidação 325/2020</t>
  </si>
  <si>
    <t>Nota de liquidação 326/2020</t>
  </si>
  <si>
    <t>Nota de liquidação 328/2020</t>
  </si>
  <si>
    <t>PREGÃO PRESENCIAL 47/2019</t>
  </si>
  <si>
    <t>47/2019</t>
  </si>
  <si>
    <t>AQUISIÇÃO DE FILTRO ANTIBACTERIANO ADULTO ESTERIL</t>
  </si>
  <si>
    <t>CIRURGICA FERNANDES COM. MAT. CIRUR. HOSP.LTDA (CNPJ: 61.418.042/0001-31)</t>
  </si>
  <si>
    <t>426/2020</t>
  </si>
  <si>
    <t>449/2020</t>
  </si>
  <si>
    <t>Aquisição de sonda aspiração traqueal</t>
  </si>
  <si>
    <t>Termo de referencia 449/2020</t>
  </si>
  <si>
    <t>Nota de empenho 449/2020</t>
  </si>
  <si>
    <t>Nota de liquidação 321/2020</t>
  </si>
  <si>
    <t>Nota de liquidação 392/2020</t>
  </si>
  <si>
    <t>447/2020</t>
  </si>
  <si>
    <t>445/2020</t>
  </si>
  <si>
    <t>446/2020</t>
  </si>
  <si>
    <t>471/2020</t>
  </si>
  <si>
    <t>472/2020</t>
  </si>
  <si>
    <t>473/2020</t>
  </si>
  <si>
    <t>Aquisição de Swab de rayon Esteril haste de plastico</t>
  </si>
  <si>
    <t>Aquisição de tubo falcon esteril 15ml</t>
  </si>
  <si>
    <t>Aquisição de avental impermeável laminado</t>
  </si>
  <si>
    <t>Termo de referencia 471/2020</t>
  </si>
  <si>
    <t>Termo de referencia 472/2020</t>
  </si>
  <si>
    <t>Termo de referencia 473/2020</t>
  </si>
  <si>
    <t>PCT</t>
  </si>
  <si>
    <t>372/2020</t>
  </si>
  <si>
    <t>3580/2020</t>
  </si>
  <si>
    <t>4992/2019</t>
  </si>
  <si>
    <t>Nota de liquidação 213/2020</t>
  </si>
  <si>
    <t>Nota de empenho 471/2020</t>
  </si>
  <si>
    <t>Nota de empenho 472/2020</t>
  </si>
  <si>
    <t>Nota de empenho 473/2020</t>
  </si>
  <si>
    <t>386/2020</t>
  </si>
  <si>
    <t>407/2020</t>
  </si>
  <si>
    <t>Aquisição de mascara descartavel PFF2</t>
  </si>
  <si>
    <t>Termo de referencia 407/2020</t>
  </si>
  <si>
    <t>NACIONAL COMERCIAL HOSPITALAR S.A.              (CNPJ: 52.202.744/0001-92)</t>
  </si>
  <si>
    <t>30 DIAS</t>
  </si>
  <si>
    <t>Nota de empenho 407/2020</t>
  </si>
  <si>
    <t>Nota de liquidação 397/2020</t>
  </si>
  <si>
    <t>Nota de liquidação 425/2020</t>
  </si>
  <si>
    <t>71/2019</t>
  </si>
  <si>
    <t>CSI CONSULTORIA E SOLUÇÕES INDUSTRIAIS       (CNPJ: 22.436.021/0001-97)</t>
  </si>
  <si>
    <t>SUPRI + ARTIGOS PARA LABORATORIO                  (CNPJ: 06.916.778/0001-21)</t>
  </si>
  <si>
    <t>IDEALE TECNOLOGIA EM SAUDE EIRELI ME           (CNPJ: 23.349.869/0001-41)</t>
  </si>
  <si>
    <t xml:space="preserve">CRISTALIA PROD. QUIMICOS FARMACEUTICOS LTDA (CNPJ: 44.734.671/0001-51)    </t>
  </si>
  <si>
    <t>457/2020</t>
  </si>
  <si>
    <t>498/2020</t>
  </si>
  <si>
    <t>8662/2019</t>
  </si>
  <si>
    <t>Termo de referencia PP 71/2019</t>
  </si>
  <si>
    <t>Aquisição de Norepinefrina 2mg/ml</t>
  </si>
  <si>
    <t>Termo de referencia 498/2020</t>
  </si>
  <si>
    <t>COMERCIAL CIRURGICA RIOCLARENSE LTDA         (CNPJ: 67.729.178/0004-91)</t>
  </si>
  <si>
    <t>AMP.</t>
  </si>
  <si>
    <t>Nota de empenho 498/2020</t>
  </si>
  <si>
    <t>Aquisição de Etomidato 2mg/ml - 10ml</t>
  </si>
  <si>
    <t>Aquisição de Lidocaina 10% Spray</t>
  </si>
  <si>
    <t>Aquisição de Nitrglicerina 5mg/ml com 10ml</t>
  </si>
  <si>
    <t>Aquisição de Omeprazol 40mg com diluente 10ml</t>
  </si>
  <si>
    <t>Aquisição de Rocurônio 10mg/ml com 5ml</t>
  </si>
  <si>
    <t>Aquisição de Sulfato de Morfina 10mg</t>
  </si>
  <si>
    <t>Aquisição de Sulfato de Morfina 10mg/ml ampolas de 1ml</t>
  </si>
  <si>
    <t>FRS</t>
  </si>
  <si>
    <t>COM.</t>
  </si>
  <si>
    <t>Aquisição de Morfina 0,2mg/ml com 1ml</t>
  </si>
  <si>
    <t>Termo de referencia PP 47/2019</t>
  </si>
  <si>
    <t>Nota de empenho     PP 47/2019</t>
  </si>
  <si>
    <t>Nota de empenho     PP 71/2019</t>
  </si>
  <si>
    <t>PREGÃO PRESENCIAL 71/2019</t>
  </si>
  <si>
    <t>474/2020</t>
  </si>
  <si>
    <t>508/2020</t>
  </si>
  <si>
    <t>Serviço proteção de acrilico, cobertura do corredor (pergolado) com perfis em aluminio e acrilico</t>
  </si>
  <si>
    <t>Termo de referencia 508/2020</t>
  </si>
  <si>
    <t>15 DIAS</t>
  </si>
  <si>
    <t>Nota de empenho 508/2020</t>
  </si>
  <si>
    <t>492/2020</t>
  </si>
  <si>
    <t>527/2020</t>
  </si>
  <si>
    <t>Termo de referencia 527/2020</t>
  </si>
  <si>
    <t>DAY PHARMA EIRELI (CNPJ: 08.185.611/0001-63)</t>
  </si>
  <si>
    <t>Aquisição de ivermectina 6mg</t>
  </si>
  <si>
    <t>Nota de liquidação 407/2020</t>
  </si>
  <si>
    <t>Nota de liquidação PP 47/2019</t>
  </si>
  <si>
    <t>Nota de liquidação 449/2020</t>
  </si>
  <si>
    <t>Nota de liquidação 472/2020</t>
  </si>
  <si>
    <t>Nota de liquidação 473/2020</t>
  </si>
  <si>
    <t>494/2020</t>
  </si>
  <si>
    <t>530/2020</t>
  </si>
  <si>
    <t>Aquisição de Avental laminado impermeável descartável</t>
  </si>
  <si>
    <t>Termo de referencia 530/2020</t>
  </si>
  <si>
    <t>495/2020</t>
  </si>
  <si>
    <t>531/2020</t>
  </si>
  <si>
    <t>Aquisição de Formula imunonutricional vitamina D 2500UI + Vitamina C 500mg + Cobre Quelado 1mg + zinco quelado 20mg</t>
  </si>
  <si>
    <t>Termo de referencia 531/2020</t>
  </si>
  <si>
    <t>CAP.</t>
  </si>
  <si>
    <t>Aquisição de eletrodo descartavel adulto P/ monitorização cardia</t>
  </si>
  <si>
    <t>Aquisição de Seringa descartavel 05 ml luer lock sem agulha</t>
  </si>
  <si>
    <t>Aquisição de Seringa descartavel 03 ml luer lock sem agulha</t>
  </si>
  <si>
    <t>Aquisição de Seringa descartavel 10ml luer slip sem agulha</t>
  </si>
  <si>
    <t>Aquisição de Seringa descartavel 20ml luer slip sem agulha</t>
  </si>
  <si>
    <t>VITAL HOSPITALAR COMERCIAL LTDA                      (CNPJ: 61.610.283/0001-88)</t>
  </si>
  <si>
    <t>Aquisição de sonda de nutrição enteral n.10</t>
  </si>
  <si>
    <t>Aquisição de sonda de nutrição enteral n.12</t>
  </si>
  <si>
    <t>CM HOSPITALAR S.A. (CNPJ: 12.420.164/0001-57)</t>
  </si>
  <si>
    <t>Aquisição de cateter intravenoso periferico n-20</t>
  </si>
  <si>
    <t>Aquisição de cateter intravenoso periferico n-22</t>
  </si>
  <si>
    <t>Aquisição de cateter duplo lumem 7F x 20 cm adulto</t>
  </si>
  <si>
    <t>PONTUAL COMERCIAL EIRELI                                    CNPJ: 01.854.654/0001-45)</t>
  </si>
  <si>
    <t>KIT</t>
  </si>
  <si>
    <t>Aquisição de Equipo macrogotas com injeção lateral</t>
  </si>
  <si>
    <t>Aquisição de algodão hidrofilo 500</t>
  </si>
  <si>
    <t>ROL.</t>
  </si>
  <si>
    <t>Aquisição de avental descatavel TNT manga longa</t>
  </si>
  <si>
    <t>CIRURGICA UNIÃO LTDA (CNPJ: 04.063.331/0001-21)</t>
  </si>
  <si>
    <t>Aquisição de cateter nasal adulto, tipo oculos</t>
  </si>
  <si>
    <t>Aquisição de luva de procedimento tam. Grande cx c/100 und</t>
  </si>
  <si>
    <t>Aquisição de luva de procedimento tam. Medio cx c/100 und</t>
  </si>
  <si>
    <t>Aquisição de luva de procedimento tam. Peq. cx c/100 und</t>
  </si>
  <si>
    <t>BIOFAC INDUSTRIA, COMERCIO E REPR. LTDA       CNPJ: 14.112.327/0001-60)</t>
  </si>
  <si>
    <t>CX</t>
  </si>
  <si>
    <t>Aquisição de alcool gel 70% pump. 430gr.</t>
  </si>
  <si>
    <t>Aquisição de alcool 70graus de 1000ml</t>
  </si>
  <si>
    <t>Aquisição de hipoclorito 1% galão de 5 litros</t>
  </si>
  <si>
    <t>LT</t>
  </si>
  <si>
    <t>GAL.</t>
  </si>
  <si>
    <t>Aquisição heparina sodica subcultanea 5.000UI (SC/IV)</t>
  </si>
  <si>
    <t>Aquisição de enoxaparina sodica 40mg/0,4ml uso subcutaneo</t>
  </si>
  <si>
    <t>Aquisição de petidina 50mg/ml ampola 2ml</t>
  </si>
  <si>
    <t>Aquisição suxametônio 100mg pó para solução injetavel</t>
  </si>
  <si>
    <t>FUTURA COM. DE PROD. MED. E HOSP. LTDA       (CNPJ: 08.231.734/0001-93)</t>
  </si>
  <si>
    <t>FRA</t>
  </si>
  <si>
    <t>Nota de empenho 527/2020</t>
  </si>
  <si>
    <t>Nota de empenho 531/2020</t>
  </si>
  <si>
    <t>Nota de empenho 530/2020</t>
  </si>
  <si>
    <t>499/2020</t>
  </si>
  <si>
    <t>500/2020</t>
  </si>
  <si>
    <t>536/2020</t>
  </si>
  <si>
    <t>537/2020</t>
  </si>
  <si>
    <t>Aquisição de Macacão Impermeável (Tamanho P, M, G, Xg e XXG)</t>
  </si>
  <si>
    <t>Termo de referencia 536/2020</t>
  </si>
  <si>
    <t>BRASIL SAÚDE COM. E SV DE MAT. HOSP. E CIR. EIRELI (CNPJ: 34.116.083/0001-09)</t>
  </si>
  <si>
    <t xml:space="preserve">Aquisição de mascara descartavel N95 PFF </t>
  </si>
  <si>
    <t>Termo de referencia 537/2020</t>
  </si>
  <si>
    <t>Nota de empenho     536/2020</t>
  </si>
  <si>
    <t>Nota de empenho     537/2020</t>
  </si>
  <si>
    <t>Nota de liquidação 471/2020</t>
  </si>
  <si>
    <t>Nota de liquidação PP 71/2019</t>
  </si>
  <si>
    <t>Nota de liquidação 498/2020</t>
  </si>
  <si>
    <t>559/2020</t>
  </si>
  <si>
    <t>Aquisição de protetor facial transparente</t>
  </si>
  <si>
    <t>Termo de referencia 559/2020</t>
  </si>
  <si>
    <t>519/2020</t>
  </si>
  <si>
    <t>Aquisição de Fentanil 50MCG/ML ampola de 10ML</t>
  </si>
  <si>
    <t>COMERCIAL CIRURGICA RIOCLARENSE                  (CNPJ: 67.729.178/0004-91)</t>
  </si>
  <si>
    <t>AMPOLA</t>
  </si>
  <si>
    <t>Aquisição de Midazolam 5MG/ML AMPOLA DE 3ML</t>
  </si>
  <si>
    <t>INOVAMED COM. DE MEDICAMENTOS LTDA        (CNPJ: 12.889.035/0001-02)</t>
  </si>
  <si>
    <t>PREGÃO ELETRÔNICO 24/2020</t>
  </si>
  <si>
    <t>24/2020</t>
  </si>
  <si>
    <t>Termo de referencia 24/2020</t>
  </si>
  <si>
    <t>4199/2020</t>
  </si>
  <si>
    <t>CONDAFE COMERCIO DE ROUPAS LTDA                (CNPJ: 10.430.444/0001-10)</t>
  </si>
  <si>
    <t>ELO TEXTIL LTDA EPP (CNPJ: 28.844.636/0001-39)</t>
  </si>
  <si>
    <t>PACOTE</t>
  </si>
  <si>
    <t>PARES</t>
  </si>
  <si>
    <t>Nota de empenho     PE 24/2020</t>
  </si>
  <si>
    <t>Body manga curta</t>
  </si>
  <si>
    <t>Calça tipo “mijão”</t>
  </si>
  <si>
    <t>Meia antiálérgica</t>
  </si>
  <si>
    <t>Cobertor antialérgico 100% algodão</t>
  </si>
  <si>
    <t>Toalha de banho com capuz</t>
  </si>
  <si>
    <t>Sabonete em barra</t>
  </si>
  <si>
    <t>Fralda de tecido</t>
  </si>
  <si>
    <t>Touca confeccionada em tecido antialérgico</t>
  </si>
  <si>
    <t>Macacão de manga longa</t>
  </si>
  <si>
    <t>Nota de liquidação 537/2020</t>
  </si>
  <si>
    <t>Nota de empenho     559/2020</t>
  </si>
  <si>
    <t>Nota de liquidação 527/2020</t>
  </si>
  <si>
    <t>Nota de liquidação 530/2020</t>
  </si>
  <si>
    <t>Nota de liquidação 531/2020</t>
  </si>
  <si>
    <t>CM HOSPITALAR S.A. (CNPJ: 12.420.164/0003-19)</t>
  </si>
  <si>
    <t>545/2020</t>
  </si>
  <si>
    <t>595/2020</t>
  </si>
  <si>
    <t>Aquisição de medicamento Azitromicina 500MG</t>
  </si>
  <si>
    <t>COMERCIAL CIRURGICA RIOCLARENSE LTDA          (CNPJ: 67.729.178/0004-91)</t>
  </si>
  <si>
    <t>COMPRIMIDO</t>
  </si>
  <si>
    <t>546/2020</t>
  </si>
  <si>
    <t>596/2020</t>
  </si>
  <si>
    <t>Termo de referencia 595/2020</t>
  </si>
  <si>
    <t>Aquisição de medicamento Azitromicina 500MG, DESTINADOS A SANTA CASA</t>
  </si>
  <si>
    <t>556/2020</t>
  </si>
  <si>
    <t>606/2020</t>
  </si>
  <si>
    <t>Aquisição de saco plastico virgem 40 x 60cm</t>
  </si>
  <si>
    <t>Termo de referencia 596/2020</t>
  </si>
  <si>
    <t>Termo de referencia 606/2020</t>
  </si>
  <si>
    <t>CAPITAL EMBALAGENS DESCARTAVEIS EIRELI        (CNPJ: 01.555.276/0001-07)</t>
  </si>
  <si>
    <t>KILO</t>
  </si>
  <si>
    <t>368/2020</t>
  </si>
  <si>
    <t>384/2020</t>
  </si>
  <si>
    <t>Termo de referencia 384/2020</t>
  </si>
  <si>
    <t>Nota de empenho 384/2020</t>
  </si>
  <si>
    <t>Nota de liquidação 384/2020</t>
  </si>
  <si>
    <t>Nota de liquidação 508/2020</t>
  </si>
  <si>
    <t>Nota de empenho     595/2020</t>
  </si>
  <si>
    <t>Nota de empenho     596/2020</t>
  </si>
  <si>
    <t>565/2020</t>
  </si>
  <si>
    <t>612/2020</t>
  </si>
  <si>
    <t>Termo de referencia 612/2020</t>
  </si>
  <si>
    <t>567/2020</t>
  </si>
  <si>
    <t>614/2020</t>
  </si>
  <si>
    <t xml:space="preserve">Aquisição de Avental descartavel manga longa </t>
  </si>
  <si>
    <t>Aquisição de esfregão de algodão para limpeza com cabo</t>
  </si>
  <si>
    <t xml:space="preserve">Aquisição re refil para Mop  </t>
  </si>
  <si>
    <t>Aquisição de totem 400x400x1200 para embalagem alcool gel</t>
  </si>
  <si>
    <t>Termo de referencia 614/2020</t>
  </si>
  <si>
    <t>Aquisição de alcool 70 graus de 1 litro</t>
  </si>
  <si>
    <t>LITRO</t>
  </si>
  <si>
    <t>570/2020</t>
  </si>
  <si>
    <t>617/2020</t>
  </si>
  <si>
    <t>Termo de referencia 617/2020</t>
  </si>
  <si>
    <t>LABTECH PRODUTOS PARA LAVORATÓRIOS E HOSPITAIS LTDA (CNPJ: 02.419.460/0001-84)</t>
  </si>
  <si>
    <t>Nota de empenho     606/2020</t>
  </si>
  <si>
    <t>Nota de empenho     612/2020</t>
  </si>
  <si>
    <t>Nota de empenho     614/2020</t>
  </si>
  <si>
    <t>580/2020</t>
  </si>
  <si>
    <t>628/2020</t>
  </si>
  <si>
    <t>Aquisição de Alcool gel 70% 2,5lt</t>
  </si>
  <si>
    <t>Termo de referencia 628/2020</t>
  </si>
  <si>
    <t>Aquisição de LUVA DE PROCEDIMENTO TAM. GRANDE CX C/ 100 UNID</t>
  </si>
  <si>
    <t>Aquisição de LUVA DE PROCEDIMENTO TAM. MEDIO CX C/ 100 UNID.</t>
  </si>
  <si>
    <t>NACIONAL COMERCIAL HOSPITALAR S.A.              (CNPJ: 52.202.744/0006-05)</t>
  </si>
  <si>
    <t>Nota de empenho     617/2020</t>
  </si>
  <si>
    <t>644/2020</t>
  </si>
  <si>
    <t>Aquisição de Circuito paciente PVC adulto sem dreno</t>
  </si>
  <si>
    <t>Aquisição de valvula exalatoria luft</t>
  </si>
  <si>
    <t>Termo de referencia 644/2020</t>
  </si>
  <si>
    <t>376/2020</t>
  </si>
  <si>
    <t>396/2020</t>
  </si>
  <si>
    <t>Aquisição de PA adesiva adulta DEA CMOS DRAKE</t>
  </si>
  <si>
    <t>Aquisição de PA adesiva infantil DEA CMOS DRAKE</t>
  </si>
  <si>
    <t>Termo de referencia 396/2020</t>
  </si>
  <si>
    <t>SÃO CAMILO PRODUTOS MEDICOS LTDA              (CNPJ: 08.859.975/0001-81)</t>
  </si>
  <si>
    <t>60 dias</t>
  </si>
  <si>
    <t>Nota de empenho 396/2020</t>
  </si>
  <si>
    <t>Nota de liquidação 350/2020</t>
  </si>
  <si>
    <t>Nota de liquidação 559/2020</t>
  </si>
  <si>
    <t>Nota de liquidação PE 24/2020</t>
  </si>
  <si>
    <t>Nota de liquidação     PP 71/2019</t>
  </si>
  <si>
    <t>Nota de liquidação     595/2020</t>
  </si>
  <si>
    <t>Nota de liquidação     596/2020</t>
  </si>
  <si>
    <t>Nota de empenho     628/2020</t>
  </si>
  <si>
    <t>Nota de empenho     644/2020</t>
  </si>
  <si>
    <t>Nota de liquidação 351/2020</t>
  </si>
  <si>
    <t>Nota de liquidação 352/2020</t>
  </si>
  <si>
    <t>660/2020</t>
  </si>
  <si>
    <t>Aquisição de Espaçador para inalação</t>
  </si>
  <si>
    <t>Termo de referencia 660/2020</t>
  </si>
  <si>
    <t>SOUZA &amp; CAMARGO DROGARIA LTDA ME             (CNPJ: 14.445.113/0001-05)</t>
  </si>
  <si>
    <t>Aquisição de Soro Fisiologico 0,9% de 250ml</t>
  </si>
  <si>
    <t>Aquisição de Soro Fisiologico 0,9% de 500ml</t>
  </si>
  <si>
    <t>Aquisição de Soro Fisiologico 0,9% frasco de 100ml</t>
  </si>
  <si>
    <t>Aquisição de Soro Ringer Lactato</t>
  </si>
  <si>
    <t>FARMA 2 PRODUTOS PARA SAUDE LTDA               (CNPJ: 24.826.631/0001-22)</t>
  </si>
  <si>
    <t>FRASCO</t>
  </si>
  <si>
    <t>Aquisição de paracetamol 200mg/ml frasco de 15ml</t>
  </si>
  <si>
    <t>CENTERMEDI COM. DE PROD. HOSPITALARES LTDA (CNPJ: 03.652.030/0001-70)</t>
  </si>
  <si>
    <t>Aquisição de Heparina sodica subcultanea 5.000UI (SC/IV)</t>
  </si>
  <si>
    <t>Aquisição de Dipirona 500mg/ml amp. 2ml</t>
  </si>
  <si>
    <t>PORTAL LTDA (CNPJ: 05.005.873/0001-00)</t>
  </si>
  <si>
    <t>Aquisição de Ceftriaxona 1G ampola endovenoso</t>
  </si>
  <si>
    <t>CRISMED COMERCIAL HOSPITALAR LTDA               (CNPJ: 04.192.876/0001-38)</t>
  </si>
  <si>
    <t>Aquisição de Dexametasona injetavel de 4mg 2,5ml</t>
  </si>
  <si>
    <t>Aquisição de Fenitoina de 100mg comprimido</t>
  </si>
  <si>
    <t>Aquisição de Termometro infravermelho sem contato</t>
  </si>
  <si>
    <t>BIOSANTEC COMERCIO E ART. HOSPP. LTDA         (CNPJ: 14.365.009/0001-00)</t>
  </si>
  <si>
    <t>Aquisição de Prednisona de 20mg</t>
  </si>
  <si>
    <t>SOMA/SP - PRODUTOS HOSPITALARES LTDA        (CNPJ: 05.847.630/00001-10)</t>
  </si>
  <si>
    <t>618/2020</t>
  </si>
  <si>
    <t>665/2020</t>
  </si>
  <si>
    <t>666/2020</t>
  </si>
  <si>
    <t>Termo de referencia 666/2020</t>
  </si>
  <si>
    <t>Termo de referencia 665/2020</t>
  </si>
  <si>
    <t>Nota de empenho 660/2020</t>
  </si>
  <si>
    <t>Nota de empenho PP 71/2019</t>
  </si>
  <si>
    <t>CM HOSPITALAR LTDA (CNPJ: 12.420.164/0003-19)</t>
  </si>
  <si>
    <t>Aquisição de solução de cloreto de sódio 0,9% 1000ml</t>
  </si>
  <si>
    <t>Aquisição de soro fisiologico 0,9% de 250ml</t>
  </si>
  <si>
    <t>Aquisição de soro fisiologico 0,9% de 500ml</t>
  </si>
  <si>
    <t>Aquisição de soro glicosado 5% 250ml</t>
  </si>
  <si>
    <t>Aquisição de soro ringer lactato</t>
  </si>
  <si>
    <t>Nota de liquidação 396/2020</t>
  </si>
  <si>
    <t>estornado</t>
  </si>
  <si>
    <t>Nota de liquidação     606/2020</t>
  </si>
  <si>
    <t>Nota de liquidação     612/2020</t>
  </si>
  <si>
    <t>Nota de liquidação     614/2020</t>
  </si>
  <si>
    <t>Nota de liquidação     617/2020</t>
  </si>
  <si>
    <t>Nota de liquidação     628/2020</t>
  </si>
  <si>
    <t>Nota de liquidação     644/2020</t>
  </si>
  <si>
    <t>03289/2020</t>
  </si>
  <si>
    <t>857/2020</t>
  </si>
  <si>
    <t>725/2020</t>
  </si>
  <si>
    <t>Aquisição laminado impermeável descartavel manga longa</t>
  </si>
  <si>
    <t>Termo de referencia 725/2020</t>
  </si>
  <si>
    <t>Nota de empenho 725/2020</t>
  </si>
  <si>
    <t>Nota de liquidação     660/2020</t>
  </si>
  <si>
    <t>Nota de liquidação     666/2020</t>
  </si>
  <si>
    <t>Nota de Empenho 666/2020</t>
  </si>
  <si>
    <t>Nota de liquidação     665/2020</t>
  </si>
  <si>
    <t>Nota de Empenho 665/2020</t>
  </si>
  <si>
    <t>874/2020</t>
  </si>
  <si>
    <t>743/2020</t>
  </si>
  <si>
    <t>Termo de referencia 743/2020</t>
  </si>
  <si>
    <t>BEM ESTAR LOCAÇÃO DE EQ. MEDICOS E MAT. PARA SAUDE EIRELI-ME (CNPJ: 08.299.803/0001-09)</t>
  </si>
  <si>
    <t>875/2020</t>
  </si>
  <si>
    <t>744/2020</t>
  </si>
  <si>
    <t>Aquisição de balde de plastico com espremedor 9 litros</t>
  </si>
  <si>
    <t>Termo de referencia 744/2020</t>
  </si>
  <si>
    <t>Aquisição de Luva nitrílica tamanho P/M/G não cirurgica não esteril ( 100 cx cada tamanho)</t>
  </si>
  <si>
    <t>Nota de empenho 743/2020</t>
  </si>
  <si>
    <t>Aquisição de Sulfato de morfina 10mg/ml ampolas de 1ml</t>
  </si>
  <si>
    <t>Aquisição de lidocaina sem vasoconstrutor frasco 20ml</t>
  </si>
  <si>
    <t>frasco</t>
  </si>
  <si>
    <t>Aquisição de tramadol 50mg/ml 2ml</t>
  </si>
  <si>
    <t>Aquisição de agua destilada 10ml</t>
  </si>
  <si>
    <t>Aquisição de soro glicosado 5% 500ml</t>
  </si>
  <si>
    <t>Pregao Eletrônico 40/2020</t>
  </si>
  <si>
    <t>40/2020</t>
  </si>
  <si>
    <t>5266/2020</t>
  </si>
  <si>
    <t>Oximetro de Pulso portátil</t>
  </si>
  <si>
    <t>Termo de referência PE 40/2020</t>
  </si>
  <si>
    <t>Mundi Equipamentos Médicos, Odontológicos e Veterinários Eireli ME CNPJ 20.371.330/0001-09</t>
  </si>
  <si>
    <t>unidade</t>
  </si>
  <si>
    <t>30 dias</t>
  </si>
  <si>
    <t>nota de empenho 6932/2020</t>
  </si>
  <si>
    <t>Estetoscópio Duoson Adulto em aço inox</t>
  </si>
  <si>
    <t>nota de empenho 6933/2020</t>
  </si>
  <si>
    <t>Estestoscopio Duoson infantil em aço inox</t>
  </si>
  <si>
    <t>note de empenho 6933/2020</t>
  </si>
  <si>
    <t xml:space="preserve">Reanimador pulmonar manual em silicone tipo ambu, adulto com balão auto inflavel e mascara </t>
  </si>
  <si>
    <t xml:space="preserve">Reanimador pulmonar manual em silicone tipo ambu, infantil com balão auto inflavel e mascara </t>
  </si>
  <si>
    <t xml:space="preserve">Reanimador pulmonar manual em silicone tipo ambu, neo nato com balão auto inflavel e mascara </t>
  </si>
  <si>
    <t>Aspirador cirurgico portátil</t>
  </si>
  <si>
    <t>notea de empenho 6934/2020</t>
  </si>
  <si>
    <t>Bomba de infusão volumétrica micro processada</t>
  </si>
  <si>
    <t>Cadeirade banho/higienica</t>
  </si>
  <si>
    <t>Carro de emergencia</t>
  </si>
  <si>
    <t>Laringoscópio convencional adulto com laminas curvas n 2, 3, 4 e 5</t>
  </si>
  <si>
    <t>Laringoscópio convencional infantil com laminas retas n 00, 0 e 1</t>
  </si>
  <si>
    <t>Suporte para monitor cardiaco</t>
  </si>
  <si>
    <t>Termometro infra vermelho digital</t>
  </si>
  <si>
    <t>Aparelho de medir pressão adulto</t>
  </si>
  <si>
    <t>P.H.O. Produtos Hospitalares e Odontológicos Ltda CNPJ 08.211.767/0001-71</t>
  </si>
  <si>
    <t>nota de empenho 6935/2020</t>
  </si>
  <si>
    <t>Espaçador com mascara adulto</t>
  </si>
  <si>
    <t>Espaçador com mascara infantil</t>
  </si>
  <si>
    <t>Ventilador para suporte ventilatório adulto pediátrico e neonatal</t>
  </si>
  <si>
    <t>Termo de referencia PE 40/2020</t>
  </si>
  <si>
    <t>Monitor multiparametrico 12</t>
  </si>
  <si>
    <t>Instramed Industria Médico Hospitalar CNPJ 90.909.631/0001-10</t>
  </si>
  <si>
    <t>nota de empenho 6937/2020</t>
  </si>
  <si>
    <t>Sensor oximetria reutilizavel adulto</t>
  </si>
  <si>
    <t>Comercio de Materiais Médico Hospitalares macrosul Ltda CNPJ 95.433.397/0001-11</t>
  </si>
  <si>
    <t>Sensor de oximetria reutilizavel neonato</t>
  </si>
  <si>
    <t>Sensor de oximetria reutilizavel tipo clip pediatrico</t>
  </si>
  <si>
    <t>Nota de empenho 6938/2020</t>
  </si>
  <si>
    <t>Hamper - Suporte de hamper hospitalar em inox</t>
  </si>
  <si>
    <t>Termo de referencia 40/2020</t>
  </si>
  <si>
    <t>Visamed Comércio de Material Hospitalar Ltda CNPJ 08.380.296/0001-25</t>
  </si>
  <si>
    <t>Nota de empenho 6939/2020</t>
  </si>
  <si>
    <t>notade empenho 6936/2020</t>
  </si>
  <si>
    <t>Nota de liquidação 725/2020</t>
  </si>
  <si>
    <t>Nota de liquidação Processo 744/2020</t>
  </si>
  <si>
    <t>Nota de empenho Processo 744/2020</t>
  </si>
  <si>
    <t>973/2020</t>
  </si>
  <si>
    <t>851/2020</t>
  </si>
  <si>
    <t>Aquisição de carbamazepina 200mg comp.</t>
  </si>
  <si>
    <t>Termo de referencia 851/2020</t>
  </si>
  <si>
    <t>ATIVA COMERCIAL HOSPITALAR LTDA                    (CNPJ: 04.274.988/0001-38)</t>
  </si>
  <si>
    <t>985/2020</t>
  </si>
  <si>
    <t>863/2020</t>
  </si>
  <si>
    <t>Termo de referencia 863/2020</t>
  </si>
  <si>
    <t>LIMPEX COM.CIO DE PROD. DE LIMPEZA DE ITU LTDA (CNPJ: 47.429.402/0001-70)</t>
  </si>
  <si>
    <t>986/2020</t>
  </si>
  <si>
    <t>864/2020</t>
  </si>
  <si>
    <t>Aquisição de fita para demarcação 48x30 vermelha</t>
  </si>
  <si>
    <t>Termo de referencia 864/2020</t>
  </si>
  <si>
    <t>RUBBERPLASTIC COM. DE BORRACHAS E PLASTICOS LTDA (CNPJ: 59.750.141/0001-74)</t>
  </si>
  <si>
    <t>987/2020</t>
  </si>
  <si>
    <t>988/2020</t>
  </si>
  <si>
    <t>865/2020</t>
  </si>
  <si>
    <t>866/2020</t>
  </si>
  <si>
    <t>Termo de referencia 865/2020</t>
  </si>
  <si>
    <t>Termo de referencia 866/2020</t>
  </si>
  <si>
    <t>1000/2020</t>
  </si>
  <si>
    <t>882/2020</t>
  </si>
  <si>
    <t xml:space="preserve">Aquisição de lavadora e secadora de piso, industrial </t>
  </si>
  <si>
    <t>Termo de referencia 882/2020</t>
  </si>
  <si>
    <t>PM LEONI MAQUINAS E EQUIPAMENTOS             (CNPJ: 27.139.819/0001-90)</t>
  </si>
  <si>
    <t>5 dias</t>
  </si>
  <si>
    <t>Nota de empenho 851/2020</t>
  </si>
  <si>
    <t>Nota de empenho 863/2020</t>
  </si>
  <si>
    <t>Nota de empenho 864/2020</t>
  </si>
  <si>
    <t>Nota de empenho 865/2020</t>
  </si>
  <si>
    <t>Nota de empenho 866/2020</t>
  </si>
  <si>
    <t>Nota de liquidação 851/2020</t>
  </si>
  <si>
    <t>1008/2020</t>
  </si>
  <si>
    <t>891/2020</t>
  </si>
  <si>
    <t>Aquisição de medicamento dipirona 500mg</t>
  </si>
  <si>
    <t>Termo de referencia 891/2020</t>
  </si>
  <si>
    <t>1009/2020</t>
  </si>
  <si>
    <t>892/2020</t>
  </si>
  <si>
    <t>Aquisição de medicamento azitromicina 500mg</t>
  </si>
  <si>
    <t>Termo de referencia 892/2020</t>
  </si>
  <si>
    <t>Nota de empenho 882/2020</t>
  </si>
  <si>
    <t>Nota de liquidação 882/2020</t>
  </si>
  <si>
    <t>Nota de liquidação 6938/2020</t>
  </si>
  <si>
    <t>Nota de liquidação 6936/2020</t>
  </si>
  <si>
    <t>Nota de liquidação 6935/2020</t>
  </si>
  <si>
    <t>Nota de liquidação 6933/2020</t>
  </si>
  <si>
    <t>Nota de liquidação 6932/2020</t>
  </si>
  <si>
    <t>Pregao Eletrônico 04/2020</t>
  </si>
  <si>
    <t>Termo de referência PE 04/2020</t>
  </si>
  <si>
    <t>05 DIAS</t>
  </si>
  <si>
    <t>65/2020</t>
  </si>
  <si>
    <t>04/2020</t>
  </si>
  <si>
    <t>Pregao Eletrônico 56/2020</t>
  </si>
  <si>
    <t>56/2020</t>
  </si>
  <si>
    <t>Aquisição de Autoclave Horizontal  hospitalar com capacidade 100 litros</t>
  </si>
  <si>
    <t>Termo de referencia 56/2020</t>
  </si>
  <si>
    <t>CIRURGICA SÃO FELIPE PRODUTOS PARA SAUDE EIRELI (CNPJ: 07.626.776/0001-60)</t>
  </si>
  <si>
    <t>60 DIAS</t>
  </si>
  <si>
    <t>Nota de empenho 56/2020</t>
  </si>
  <si>
    <t>Nota de empenho 891/2020</t>
  </si>
  <si>
    <t>Nota de empenho 892/2020</t>
  </si>
  <si>
    <t>6901/2020</t>
  </si>
  <si>
    <t>1029/2020</t>
  </si>
  <si>
    <t>915/2020</t>
  </si>
  <si>
    <t>Termo de referencia 915/2020</t>
  </si>
  <si>
    <t>SOMA/MG - PRODUTOS HOSPITALARES LTDA        (CNPJ: 12.927.876/0001-67)</t>
  </si>
  <si>
    <t>Nota de liquidação 863/2020</t>
  </si>
  <si>
    <t>Nota de liquidação 864/2020</t>
  </si>
  <si>
    <t>Nota de liquidação 865/2020</t>
  </si>
  <si>
    <t>Nota de liquidação 866/2020</t>
  </si>
  <si>
    <t>Nota de empenho PE 04/2020</t>
  </si>
  <si>
    <t>7418/2020</t>
  </si>
  <si>
    <t>Pregao Eletrônico 62/2020</t>
  </si>
  <si>
    <t>62/2020</t>
  </si>
  <si>
    <t>AQUISIÇÃO DE ACIDO VALPROICO 250 MG COMPRIMIDOS</t>
  </si>
  <si>
    <t>Termo de referencia PE 62/2020</t>
  </si>
  <si>
    <t>AGLON COMERCIO E REPRESENTACOES LTDA       (CNPJ: 65.817.900/0001-71)</t>
  </si>
  <si>
    <t>Nota de empenho PE 62/2020</t>
  </si>
  <si>
    <t>AQUISIÇÃO DE DIAZEPAM 10MG COMPRIMIDO</t>
  </si>
  <si>
    <t>AQUISIÇÃO CLONAZEPAN DE 2 MG</t>
  </si>
  <si>
    <t>AQUISIÇÃO DE CLORPROMAZINA 25MG COMPRIMIDO</t>
  </si>
  <si>
    <t>AQUISIÇÃO DE CLORPROMAZINA DE 100 MG COMPRIMIDO</t>
  </si>
  <si>
    <t>AQUISIÇÃO DE FENOBARBITAL 100 MG COMPRIMIDOS</t>
  </si>
  <si>
    <t>AQUISIÇÃO DE flumazenil 0,1 mg/mL (ampolas 5mL)</t>
  </si>
  <si>
    <t>AQUISIÇÃO DE HALOPERIDOL DE 5 MG</t>
  </si>
  <si>
    <t>AQUISIÇÃO DE PROMETAZINA DE 25 MG</t>
  </si>
  <si>
    <t>AQUISIÇÃO DE AMITRIPTILINA 25 MG - comprimido</t>
  </si>
  <si>
    <t>R &amp; C Distribuidora de Produtos Farmaceuticos Eireli (CNPJ: 25.101.524/0001-08)</t>
  </si>
  <si>
    <t>AQUISIÇÃO DE CARBAMAZEPINA 200 MG COMP</t>
  </si>
  <si>
    <t>AQUISIÇÃO DE FENITOINA DE 100 MG COMPRIMIDO</t>
  </si>
  <si>
    <t>AQUISIÇÃO DE FLUOXETINA 20MG</t>
  </si>
  <si>
    <t>Nota de empenho 915/2020</t>
  </si>
  <si>
    <t>Nota de liquidação 56/2020</t>
  </si>
  <si>
    <t>1054/2020</t>
  </si>
  <si>
    <t>943/2020</t>
  </si>
  <si>
    <t>Termo de referencia 943/2020</t>
  </si>
  <si>
    <t>OXILUZ COMERCIAL LTDA - EPP  (CNPJ : 04.229.338/0001-70)</t>
  </si>
  <si>
    <t>Aquisição de Oxigênio medicinal em cilindro 1,00 m3</t>
  </si>
  <si>
    <t>Aquisição de Oxigênio medicinal em cilindro de 2 a 4 m3</t>
  </si>
  <si>
    <t>Aquisição de Oxigênio medicinal em cilindro 7 a 10 m3</t>
  </si>
  <si>
    <t>m3</t>
  </si>
  <si>
    <t>Nota de empenho 943/2020</t>
  </si>
  <si>
    <t>199/2021</t>
  </si>
  <si>
    <t>01/2021</t>
  </si>
  <si>
    <t>Aquisição de Medicamento Azitromicina 500mg</t>
  </si>
  <si>
    <t>Termo de referencia 199/2021</t>
  </si>
  <si>
    <t>02/2021</t>
  </si>
  <si>
    <t>05/2021</t>
  </si>
  <si>
    <t>Aquisição de Rayon esteril haste de plastico</t>
  </si>
  <si>
    <t>Termo de referencia 05/2021</t>
  </si>
  <si>
    <t>03/2021</t>
  </si>
  <si>
    <t>06/2021</t>
  </si>
  <si>
    <t>Aquisição de agulha descartavel 20 x5,5</t>
  </si>
  <si>
    <t>Aquisição de  agulha descartavel 25x7 cx c/100 unidades</t>
  </si>
  <si>
    <t>Aquisição de agulha descartavel 25x8 cx c/100 unidades</t>
  </si>
  <si>
    <t>Aquisição de seringa descartavel 03ml luer lock sem agulha</t>
  </si>
  <si>
    <t>Termo de referencia 06/2021</t>
  </si>
  <si>
    <t>Aquisição de carro de emergencia 5 gavetas</t>
  </si>
  <si>
    <t>PSICOBOX INDUSTRIA E COMERCIO EIRELI          (CNPJ: 05.322.846/0001-61)</t>
  </si>
  <si>
    <t>Aquisição de Suporte de Soro</t>
  </si>
  <si>
    <t>Aquisição de Monitor multiparametro</t>
  </si>
  <si>
    <t>Aquisição de Alcool etilico 70%</t>
  </si>
  <si>
    <t>Aquisição de água sanitaria 2%</t>
  </si>
  <si>
    <t>RODRIGO TONELOTTO (CNPJ : 02.514.617/0001-50)</t>
  </si>
  <si>
    <t>14/2021</t>
  </si>
  <si>
    <t>17/2021</t>
  </si>
  <si>
    <t>18/2021</t>
  </si>
  <si>
    <t>15/2021</t>
  </si>
  <si>
    <t>16/2021</t>
  </si>
  <si>
    <t>19/2021</t>
  </si>
  <si>
    <t>20/2021</t>
  </si>
  <si>
    <t>Termo de referencia 18/2021</t>
  </si>
  <si>
    <t>Termo de referencia 19/2021</t>
  </si>
  <si>
    <t>Termo de referencia 20/2021</t>
  </si>
  <si>
    <t>Termo de referencia 17/2021</t>
  </si>
  <si>
    <t>Aquisição de Mesa de Mayo</t>
  </si>
  <si>
    <t>7643/2020</t>
  </si>
  <si>
    <t>63/2020</t>
  </si>
  <si>
    <t>Aquisição de fita adesiva crepe hospitalar de 19mm x 50M</t>
  </si>
  <si>
    <t>Termo de referencia PE 63/2020</t>
  </si>
  <si>
    <t>ROLO</t>
  </si>
  <si>
    <t>Aquisição de luva de procedimento de latex tamanho grande</t>
  </si>
  <si>
    <t>Aquisição de luva de procedimento de latex tamanho pequeno</t>
  </si>
  <si>
    <t>Aquisição de seringa descartavel 05ml LUER LOCK SEM AGULHA</t>
  </si>
  <si>
    <t>Aquisição de touca descartavel sanfonada c/100</t>
  </si>
  <si>
    <t>CIRUROMA COMERCIAL LTDA                                 (CNPJ: 05.515.873/0001-50)</t>
  </si>
  <si>
    <t>Aquisição de luva de procedimento de latex tamanho medio</t>
  </si>
  <si>
    <t>Aquisição de luva nitrilica de procedimento não cirurgica não esteril - sem pó tamanho M</t>
  </si>
  <si>
    <t>DUPAC COMERCIAL EIRELI (CNPJ: 12.164.483/0001-49)</t>
  </si>
  <si>
    <t>Aquisição de algodão hidrofilo 500g</t>
  </si>
  <si>
    <t>Aquisição de campo operatorio não esteril 45x50 cm, pcte com 50 unid</t>
  </si>
  <si>
    <t>Aquisição de compresa de gaze hidrofila 7,5 x 7,5 quando fechada 13 fios 10 unid. Pacote</t>
  </si>
  <si>
    <t>Aquisição Eletrodo descartavel adulto 43x45mm oval - pacote com 50 unidades</t>
  </si>
  <si>
    <t>Aquisição de Envelope auto-selante 240mm x 380mm</t>
  </si>
  <si>
    <t>Aquisição de luva cirurgica esteril nº 6,5</t>
  </si>
  <si>
    <t>Aquisição de luva cirurgica esteril nº 7,5</t>
  </si>
  <si>
    <t>Aquisição de cateter duplo lumen 7F x 20cm adulto</t>
  </si>
  <si>
    <t>Aquisição de envelope auto-selante 90mm x 260mm</t>
  </si>
  <si>
    <t>Aquisição de envelope auto-selante 150mm x 250mm</t>
  </si>
  <si>
    <t>Aquisição de Equipo macrogotas conector luer slip</t>
  </si>
  <si>
    <t>Aquisição de seringa 1ml luer slip insulina sem agulha</t>
  </si>
  <si>
    <t>PONTUAL COMERCIAL EIRELI                                    CNPJ: (01.854.654/0001-45)</t>
  </si>
  <si>
    <t>Aquisição de conector oclusor duplo macho e femea</t>
  </si>
  <si>
    <t>Aquisição de dispositivo para infusão endovenosa, descartavel, agulha calibre 21</t>
  </si>
  <si>
    <t>Aquisição de dispositivo para infusão  endovenosa, descartavel, agulha calibre 23</t>
  </si>
  <si>
    <t>Nota de empenho 199/2021</t>
  </si>
  <si>
    <t>Nota de empenho 18/2021</t>
  </si>
  <si>
    <t>Nota de empenho 19/2021</t>
  </si>
  <si>
    <t>Nota de empenho 20/2021</t>
  </si>
  <si>
    <t>Comercio de Materiais Médico Hospitalares Macrosul Ltda (CNPJ 95.433.397/0001-11)</t>
  </si>
  <si>
    <t>73/2020</t>
  </si>
  <si>
    <t>574/2021</t>
  </si>
  <si>
    <t>Contratação temporária de profissionais para enfrentamento ao Coronavirus</t>
  </si>
  <si>
    <t>Termo de referencia 574/2021</t>
  </si>
  <si>
    <t>PEOPLE SERVICOS TEMPORARIOS LTDA                (CNPJ: 02.129.942/0003-61)</t>
  </si>
  <si>
    <t>Nota de empenho 17/2021</t>
  </si>
  <si>
    <t>Nota de empenho 05/2021</t>
  </si>
  <si>
    <t>Nota de empenho 06/2021</t>
  </si>
  <si>
    <t>Nota de empenho PE 63/2020</t>
  </si>
  <si>
    <t>82/2021</t>
  </si>
  <si>
    <t>Aquisição de Termometro infra vermelho digital</t>
  </si>
  <si>
    <t>10 dias</t>
  </si>
  <si>
    <t>198/2021</t>
  </si>
  <si>
    <t>Aquisição de DEXAMETASONA INJETAVEL DE 4 MG 2,5 ML</t>
  </si>
  <si>
    <t>Aquisição de AZITROMICINA 500MG</t>
  </si>
  <si>
    <t>Aquisição de IVERMECTINA 6MG COMPRIMIDO</t>
  </si>
  <si>
    <t>Termo de referencia PE 03/2021</t>
  </si>
  <si>
    <t>AZULPHARMA DISTR. DE MED. LTDA EPP                         ( CNPJ: 03.634.617/0001-57)</t>
  </si>
  <si>
    <t>R &amp; C DISTRIBUIDORA DE PRODUTOS FARMACEUTICOS EIRELI (CNPJ: 25.101.524/0001-08)</t>
  </si>
  <si>
    <t>77/2021</t>
  </si>
  <si>
    <t>105/2021</t>
  </si>
  <si>
    <t>112/2021</t>
  </si>
  <si>
    <t>Aquisição de Equipo de infusão Life Med</t>
  </si>
  <si>
    <t>Aquisição de Bolsa coletora de urina, sistema fechado com 2lts</t>
  </si>
  <si>
    <t>Aquisição de escova de uso geral em C.M.E</t>
  </si>
  <si>
    <t>Aquisição de Hipoclorito 2,5% com 5 Litros</t>
  </si>
  <si>
    <t>Galão</t>
  </si>
  <si>
    <t>108/2021</t>
  </si>
  <si>
    <t>115/2021</t>
  </si>
  <si>
    <t>Aquisição de chicote para em inox para central de gaseis medicinais</t>
  </si>
  <si>
    <t>ESSENCIALOX COMERCIO DE GASES E EQUIPAMENTOS LTDA (CNPJ: 37.834.012/0001-21)</t>
  </si>
  <si>
    <t>Serviços de instalação para aplicação da central de gases medicinais (oxigenio)</t>
  </si>
  <si>
    <t>109/2021</t>
  </si>
  <si>
    <t>116/2021</t>
  </si>
  <si>
    <t>Aquisição de valvula reguladora para cilindro com fluxometro de oxigenio</t>
  </si>
  <si>
    <t>7 dias</t>
  </si>
  <si>
    <t>Aquisição de valvula reguladora para cilindro de oxigenio com pressão ajustavel</t>
  </si>
  <si>
    <t>Termo de referencia 112/2021</t>
  </si>
  <si>
    <t>Termo de referencia 115/2021</t>
  </si>
  <si>
    <t>Termo de referencia 116/2021</t>
  </si>
  <si>
    <t>Termo de referencia 82/2021</t>
  </si>
  <si>
    <t>40 dias</t>
  </si>
  <si>
    <t>Nota de empenho 574/2021</t>
  </si>
  <si>
    <t>Nota de empenho PE 03/2021</t>
  </si>
  <si>
    <t>Nota de liquidação   PE 40/2020</t>
  </si>
  <si>
    <t>Nota de liquidação   6937/2020</t>
  </si>
  <si>
    <t>Nota de liquidação 6939/2020</t>
  </si>
  <si>
    <t>Nota de liquidação 891/2020</t>
  </si>
  <si>
    <t>Nota de liquidação 892/2020</t>
  </si>
  <si>
    <t>Nota de liquidação   PE 04/2020</t>
  </si>
  <si>
    <t>Nota de liquidação   PE 62/2020</t>
  </si>
  <si>
    <t>Nota de liquidação   915/2020</t>
  </si>
  <si>
    <t>Nota de liquidação   943/2020</t>
  </si>
  <si>
    <t>Nota de liquidação   199/2021</t>
  </si>
  <si>
    <t>Nota de liquidação   18/2021</t>
  </si>
  <si>
    <t>Nota de liquidação   19/2021</t>
  </si>
  <si>
    <t>Nota de liquidação   20/2021</t>
  </si>
  <si>
    <t>Nota de liquidação   17/2021</t>
  </si>
  <si>
    <t>Nota de liquidação   05/2021</t>
  </si>
  <si>
    <t>Nota de liquidação   06/2021</t>
  </si>
  <si>
    <t>Nota de liquidação   PE 63/2020</t>
  </si>
  <si>
    <t>57/2020</t>
  </si>
  <si>
    <t>6588/2020</t>
  </si>
  <si>
    <t>Aquisição de Agulha descartável 40 x 120 cx c/100 unid.</t>
  </si>
  <si>
    <t>Termo de referencia PE 57/2020</t>
  </si>
  <si>
    <t>caixa</t>
  </si>
  <si>
    <t>Aquisição de cateter duplo lumem 7F x 20cm adulto</t>
  </si>
  <si>
    <t>kit</t>
  </si>
  <si>
    <t>Aquisição de cateter nasal pediatrico, tipo oculos</t>
  </si>
  <si>
    <t>Aquisição de mascara desc. N 95 PFF bico de pato</t>
  </si>
  <si>
    <t>Aquisição de umificador de oxigenio</t>
  </si>
  <si>
    <t>Aquisição de valvula reguladora para cilindro 02 sem fluxometro</t>
  </si>
  <si>
    <t>MEDEFE PRODUTOS MEDICO-HOSPITALARES LTDA (CNPJ: 25.463.374/0001-74)</t>
  </si>
  <si>
    <t>Aquisição de avental desc. 40gr. Pacote c/10 unid</t>
  </si>
  <si>
    <t>BELCHER FARMACEUTICA DO BRASIL LTDA            (CNPJ: 14.146.456/0001-79)</t>
  </si>
  <si>
    <t>Aquisição de eletrodo 43x45 mm oval adulto - pcte com 50 unidades</t>
  </si>
  <si>
    <t>Aquisição de equipo macrogotas em injeção lateral</t>
  </si>
  <si>
    <t>Aquisição de campo operatorio não esteril 45x50cm pcte com 50 unidades</t>
  </si>
  <si>
    <t>DIMEBRAS COMERCIAL HOSPITALAR LTDA             (CNPJ: 56.081.482/0001-06)</t>
  </si>
  <si>
    <t>Aquisição de caixa coletora de perfuro cortante 13 litros. Embalagem c/ 20 unid.</t>
  </si>
  <si>
    <t>Aquisição de fluxometro para oxigenio</t>
  </si>
  <si>
    <t>Aquisição de torneirinha descartavel 03 vias</t>
  </si>
  <si>
    <t>Aquisição de filtro antibacteriano infantil, esteril composto por filtro e traqueia</t>
  </si>
  <si>
    <t>CIRURGICA OLIMPIO EIRELI EPP                             (CNPJ: 01.140.868//0001-50)</t>
  </si>
  <si>
    <t>Aquisição de dispositivo para infusão endovenosa calibre n 21 scalp</t>
  </si>
  <si>
    <t>Aquisição de dispositivo para infusão endovenosa calibre n 25 scalp</t>
  </si>
  <si>
    <t>Aquisição de dispositivo para infusão endovenosa calibre n 23 scalp</t>
  </si>
  <si>
    <t>Aquisição de mascara de oxigenio de alta concentração adulto, com reservatorio</t>
  </si>
  <si>
    <t>Aquisição de sonda de entubação com cuff n 7,5</t>
  </si>
  <si>
    <t>Aquisição de cateter intravenoso periferico n 20</t>
  </si>
  <si>
    <t>Aquisição de cateter intravenoso periferico n 22</t>
  </si>
  <si>
    <t>Nota de empenho 112/2021</t>
  </si>
  <si>
    <t>Nota de empenho 115/2021</t>
  </si>
  <si>
    <t>Nota de empenho PE 57/2020</t>
  </si>
  <si>
    <t>parcial</t>
  </si>
  <si>
    <t>Nota de liquidação   PE 03/2021</t>
  </si>
  <si>
    <t>Nota de liquidação   82/2021</t>
  </si>
  <si>
    <t>Nota de empenho  82/2021</t>
  </si>
  <si>
    <t>Nota de empenho 116/2021</t>
  </si>
  <si>
    <t>50/2020</t>
  </si>
  <si>
    <t>5967/2020</t>
  </si>
  <si>
    <t>Aquisição de Higienizador em gel galão 5 litros</t>
  </si>
  <si>
    <t>Termo de referencia PE 50/2020</t>
  </si>
  <si>
    <t>GALÃO</t>
  </si>
  <si>
    <t>Aquisição de Almotolia</t>
  </si>
  <si>
    <t>Aquisição de Sabonete liquido Hospitalar 5 lt</t>
  </si>
  <si>
    <t>PARILIMP COM. DE PROD. E SERVIÇOS DE LIMPEZA (CNPJ: 28.398.064/0001-01)</t>
  </si>
  <si>
    <t xml:space="preserve">RB PRODUTOS E SERVIÇOS LTDA                              (CNPJ: 31.951.887/0001-27)                                                      </t>
  </si>
  <si>
    <t>TR2 COMERCIO E SERVIÇOS LTDA EPP                  (CNPJ: 08.610.916/0001-75)</t>
  </si>
  <si>
    <t>184/2021</t>
  </si>
  <si>
    <t>197/2021</t>
  </si>
  <si>
    <t>Aquisição de Swab de Rayon estéril haste de plastico</t>
  </si>
  <si>
    <t>Termo de referencia 197/2021</t>
  </si>
  <si>
    <t>Aquisição de Tubo Falcon Esteril 15 ml</t>
  </si>
  <si>
    <t>185/2021</t>
  </si>
  <si>
    <t>Termo de referencia 198/2021</t>
  </si>
  <si>
    <t>DROGARIA MEGA ECONOMICA DE CAPIVARI     (CNPJ: 10.506.744/0001-36)</t>
  </si>
  <si>
    <t>186/2021</t>
  </si>
  <si>
    <t>7097/2020</t>
  </si>
  <si>
    <t>Aquisição de Fentamil 50MCG/ML ampola de 10ml</t>
  </si>
  <si>
    <t>Termo de referencia PE 02/2021</t>
  </si>
  <si>
    <t>CIRURGICA NOSSA SENHORA - EIRELI                   (CNPJ: 24.586.988/0001-80)</t>
  </si>
  <si>
    <t>Aquisição de Midazolam 5mg/ml ampola de 3ml</t>
  </si>
  <si>
    <t>Aquisição de Sulfato de Morfina 10mg/ml ampola de 1ml</t>
  </si>
  <si>
    <t>CRISTALIA PROD. QUIMICOS FARMACEUTICOS LTDA (CNPJ: 44.734.671/0001-51)</t>
  </si>
  <si>
    <t>Aquisição de Prometazina 25mg/ml 2ml</t>
  </si>
  <si>
    <t>DROGAFONTE LTDA (CNPJ: 08.778.201/0001-26)</t>
  </si>
  <si>
    <t>Aquisição de Enoxaparina sodica 40mg/0,4ml uso subcutaneo</t>
  </si>
  <si>
    <t>Aquisição de Propofol 10mg/ml com 20ml</t>
  </si>
  <si>
    <t>A. D. DAMINELLI - EIRELI - ME (CNPJ: 10.749.758/0001-80)</t>
  </si>
  <si>
    <t>Aquisição de Heparina sódica 5.000UI com 5ml</t>
  </si>
  <si>
    <t>ACACIA COMERCIO DE MEDICAMENTOS EIRELI (CNPJ: 03.945.035/0001-91)</t>
  </si>
  <si>
    <t>Aquisição de Nitrprusseto de sódio 50mg frasco ampola</t>
  </si>
  <si>
    <t>FRASCOAMPOLA</t>
  </si>
  <si>
    <t>Aquisição de Dipirona 500mg/ml amp 2ml</t>
  </si>
  <si>
    <t>Aquisição de Tramadol 50mg/ml 2ml</t>
  </si>
  <si>
    <t>COMERCIAL CIRURGICA RIOCLARENSE LTDA      (CNPJ: 67.729.178/0004-91)</t>
  </si>
  <si>
    <t>Nota de liquidação   112/2021</t>
  </si>
  <si>
    <t>Nota de liquidação 57/2020</t>
  </si>
  <si>
    <t>2402/2021</t>
  </si>
  <si>
    <t>220/2021</t>
  </si>
  <si>
    <t>Locação de equipamento de Analisador de PH e Gases Sanguineos (gasômetro)</t>
  </si>
  <si>
    <t>Termo de referencia 2402/2021</t>
  </si>
  <si>
    <t>QUALLYX PRODUTOS PARA SAUDE LTDA ME       (CNPJ: 24.107.733/0001-98)</t>
  </si>
  <si>
    <t>6 (mês)</t>
  </si>
  <si>
    <t>Nota de empenho  2402/2021</t>
  </si>
  <si>
    <t>Aquisição de ácido peracetico 0,2% Galão de 5 litros</t>
  </si>
  <si>
    <t>Aquisição de aparelho de barbear descartavel</t>
  </si>
  <si>
    <t>Aquisição de aspirador venturi para oxigênio 500ml</t>
  </si>
  <si>
    <t>Aquisição de aspirador venturi para rede de ar comprimiedo 500ml</t>
  </si>
  <si>
    <t>Aquisição de cadarço sarjado branco unidade com 10 metros</t>
  </si>
  <si>
    <t>Aquisição de envelope autosselante 150mm x 250mm com fita autosselante</t>
  </si>
  <si>
    <t>Aquisição de envelope autosselante 240mm x 380mm com fita autosselante</t>
  </si>
  <si>
    <t>Aquisição de envelope autosselante 90mm x 260mm com fita autosselante</t>
  </si>
  <si>
    <t>Aquisição de equipo para nutrição enteral desc. Conector escanolado</t>
  </si>
  <si>
    <t>Aquisição de lamina desc. Para bisturi N 23</t>
  </si>
  <si>
    <t>Aquisição de torneitinha descartavel 03 vias</t>
  </si>
  <si>
    <t>Aquisição de tubo de silicone N-203</t>
  </si>
  <si>
    <t>IS8 INTERNACIONAL SUPLIES COM. E PRODUTOS (CNPJ : 30.597.921/0001-44)</t>
  </si>
  <si>
    <t>Aquisição de indicador biológico a vapor do tipo auto-contido</t>
  </si>
  <si>
    <t>Aquisição de luva cirurgica esteril N 7</t>
  </si>
  <si>
    <t>Aquisição de luva cirurgica esteril N 7,5</t>
  </si>
  <si>
    <t>Aquisição de luva cirurgica esteril N 8</t>
  </si>
  <si>
    <t>Aquisição de luva cirurgica esteril N 8,5</t>
  </si>
  <si>
    <t>CIRURGICA OLIMPIO EIRELI EPP                               (CNPJ: 01.140.868//0001-50)</t>
  </si>
  <si>
    <t>Aquisição de mascara descartavel N 95 PFF</t>
  </si>
  <si>
    <t>Aquisição de teste Bowie Dick Pack</t>
  </si>
  <si>
    <t>Aquisição de esparadrapo de 10cm x 4,5mts</t>
  </si>
  <si>
    <t>C.B.S MEDICO CIENTIFICA S/A                                  (CNPJ: 48.791.685/0001-68</t>
  </si>
  <si>
    <t>Aquisição de frasco para nutrição enteral 300ml</t>
  </si>
  <si>
    <t>Aquisição de estensão de oxigênio PVC transparente</t>
  </si>
  <si>
    <t>MAX MEDICAL COM. DE PROD. HOSP. LTDA       (CNPJ: 07.295.038/0001-88)</t>
  </si>
  <si>
    <t>Aquisição de Garrote latex Free cor azul</t>
  </si>
  <si>
    <t>PONTUAL COMERCIAL EIRELI                                      CNPJ: (01.854.654/0001-45)</t>
  </si>
  <si>
    <t>Aquisição de seringa 01ml Luer Slip insulina sem agulha</t>
  </si>
  <si>
    <t>Aquisição de coletor de urina sistema aberto 1.200ml</t>
  </si>
  <si>
    <t>MEDIMPORT COMERCIO DE PROD. HOSP. LTDA EPP (CNPJ: 03.434.334/0001-61)</t>
  </si>
  <si>
    <t>Aquisição de compressa cirurgica esteril 25cm x 25cm</t>
  </si>
  <si>
    <t>Aquisição de eletrodo 43 x 45mm Oval Adulto - pcte com 50 unidades</t>
  </si>
  <si>
    <t>Aquisição de colchão piramidal densidade 28 a 33</t>
  </si>
  <si>
    <t>JOÃO CARLOS LOPES OKUYAMA                             (CNPJ: 14.037.880/0001-85)</t>
  </si>
  <si>
    <t>Aquisição de cateter intravenoso perifico N 14</t>
  </si>
  <si>
    <t>Aquisição de cateter intravenoso perifico N 18</t>
  </si>
  <si>
    <t>Aquisição de mascara de oxigenio alta concentração pediatrica</t>
  </si>
  <si>
    <t>Aquisição de mascara de oxigenio alta concentração adulto</t>
  </si>
  <si>
    <t>Aquisição de sonda folley 2 via numero 14</t>
  </si>
  <si>
    <t>Aquisição de sonda folley 2 via numero 16</t>
  </si>
  <si>
    <t>Aquisição de sonda folley 2 via numero 18</t>
  </si>
  <si>
    <t>Aquisição de sonda folley 2 via numero 20</t>
  </si>
  <si>
    <t>Aquisição de caixa coletora de perfuro cortante 07 litros. Embalagem c/ 20 unid.</t>
  </si>
  <si>
    <t>Aquisição de esparadrapo 5cm x 4,5mt branco</t>
  </si>
  <si>
    <t>Aquisição de avental desc. 40gr</t>
  </si>
  <si>
    <t>Aquisição algodão hidrofilo 500</t>
  </si>
  <si>
    <t>Aquisição de filtro antibacteriano infantil, esteril</t>
  </si>
  <si>
    <t>Aquisição de filtro antibacteriano adulo, estéril</t>
  </si>
  <si>
    <t>Aquisição de luva cirurgica esteril 6,5</t>
  </si>
  <si>
    <t>Aquisição de agulha espinhal raquidiana 26 G 3 1/2"</t>
  </si>
  <si>
    <t>Aquisição de cateter Mount</t>
  </si>
  <si>
    <t>CIRUROMA COMERCIAL LTDA                                   (CNPJ: 05.515.873/0001-50)</t>
  </si>
  <si>
    <t>2967/2021</t>
  </si>
  <si>
    <t>Aquisição de Bomba de Infusão universal</t>
  </si>
  <si>
    <t>Aquisição de Monitor multiparametro 12 pol</t>
  </si>
  <si>
    <t>231/2021</t>
  </si>
  <si>
    <t>Termo de referencia 231/2021</t>
  </si>
  <si>
    <t>232/2021</t>
  </si>
  <si>
    <t>2968/2021</t>
  </si>
  <si>
    <t>Aquisição de Midazolam 5mg/ml ampola de 10ml</t>
  </si>
  <si>
    <t>Termo de referencia 232/2021</t>
  </si>
  <si>
    <t>COMERCIAL CIRURGICA RIOCLARENSE LTDA      (CNPJ: 67.729.178/0002-20)</t>
  </si>
  <si>
    <t>5 DIAS</t>
  </si>
  <si>
    <t>ALINE DALFRE BARBIERI                                              (CNPJ: 30.788.424/0001-23)</t>
  </si>
  <si>
    <t>ALINE DALFRE BARBIERI                                             (CNPJ: 30.788.424/0001-23)</t>
  </si>
  <si>
    <t>237/2021</t>
  </si>
  <si>
    <t>2993/2021</t>
  </si>
  <si>
    <t>Aquisição de Cama Hospitalar com colchão e grade e 2 manivelas</t>
  </si>
  <si>
    <t>Termo de referencia 237/2021</t>
  </si>
  <si>
    <t xml:space="preserve">Aquisição de Bomba de Infusão </t>
  </si>
  <si>
    <t>238/2021</t>
  </si>
  <si>
    <t>2974/2021</t>
  </si>
  <si>
    <t>Termo de referencia 238/2021</t>
  </si>
  <si>
    <t>Aquisição de valvula reguladora para cilindro de Oxigenio</t>
  </si>
  <si>
    <t>20 DIAS</t>
  </si>
  <si>
    <t>Aquisição de avental laminado impermeável descartável</t>
  </si>
  <si>
    <t>NELMED COMERCIO DE MAT. CIR. E HOSP. SOC. LTDA (CNPJ: 37.750.997/0001-07)</t>
  </si>
  <si>
    <t>Aquisição de Equipo bomba de infusão Life Med</t>
  </si>
  <si>
    <t>Aquisição de Equipo Fotossensivel para bomba de infusão Life Med</t>
  </si>
  <si>
    <t>Aquisição de Luva de Procedimento Tam. Grande caixa com 100 unidades</t>
  </si>
  <si>
    <t>Aquisição de Luva de Procedimento Tam. medio caixa com 100 unidades</t>
  </si>
  <si>
    <t>Aquisição de Luva de Procedimento Tam. Pequeno caixa com 100 unidades</t>
  </si>
  <si>
    <t>LUIMED COMERCIO DE PRODUTOS HOSP. LTDA (CNPJ: 09.000.348/0001-53)</t>
  </si>
  <si>
    <t>Aquisição de Acido Valproico 250 mg comprimidos</t>
  </si>
  <si>
    <t>AGLON COMERCIO E REPRESENTAÇÕES LTDA    (CNPJ: 65.817.900/0001-71)</t>
  </si>
  <si>
    <t>Aquisição de Fenobarbital 100mg/ml (2ml)</t>
  </si>
  <si>
    <t>Aquisição de Imipramina de 25mg</t>
  </si>
  <si>
    <t>Aquisição de Levodopa + Benzerazida 200mg + 50mg comprimido</t>
  </si>
  <si>
    <t>DMC DISTRIBUIDORA E COMERCIO DE MEDICAMENTOS (CNPJ: 16.970.999/0001-31)</t>
  </si>
  <si>
    <t>Aquisição de Haloperidol 2mg/ml solução oral com 20ml</t>
  </si>
  <si>
    <t>Aquisição de fosfato sodico de prednisolona 3mg/ml</t>
  </si>
  <si>
    <t>Aquisição de prednisona de 20mg</t>
  </si>
  <si>
    <t>Aquisição de prednisona 5mg comprimido</t>
  </si>
  <si>
    <t>MMH MED COM. DE PROD. HOSP. LTDA ME       (CNPJ: 21.484.336/0001-47)</t>
  </si>
  <si>
    <t>Aquisição de soro fisiologico 0,9% frasco de 100ml</t>
  </si>
  <si>
    <t>Aquisição de clomipramina de 25mg comp.</t>
  </si>
  <si>
    <t>PARTNER FARMA DIST. DE MED. LTDA EIRELI     (CNPJ: 28.123.417/0001-60)</t>
  </si>
  <si>
    <t>Aquisição de cloridrato de sertralina 50mg</t>
  </si>
  <si>
    <t>PRATI, DONADUZZI &amp; CIA LTDA                               (CNPJ: 73.856.593/0001-66)</t>
  </si>
  <si>
    <t>Aquisição de Suxametônio 100mg Pó para solução injetável</t>
  </si>
  <si>
    <t>R.A.P APARECIDA COM. DE MEDICAMENTOS LTDA (CNPJ: 06.968.107/0001-04)</t>
  </si>
  <si>
    <t>R&amp;C DISTRIBUIDORA DE PROD. FARM. EIRELI     (CNPJ: 25.101.524/0001-08)</t>
  </si>
  <si>
    <t>Aquiisição de carbonato de litio 300mg comprimido</t>
  </si>
  <si>
    <t>Aquisição de valproato de sodio 250mg/5ml xarope 100ml</t>
  </si>
  <si>
    <t>Aquisição de Ondasetrona 2mg/ml, cloridrato (ampolas c/ 4ml)</t>
  </si>
  <si>
    <t>VALINPHARMA COM. E REPRES. LTDA                  (CNPJ: 01.857.076/0001-09</t>
  </si>
  <si>
    <t>Aquisição de amitriptilina 25mg - comprimido</t>
  </si>
  <si>
    <t>Aquisição da diazepam 5mg/ml 2ml injetavel</t>
  </si>
  <si>
    <t>252/2021</t>
  </si>
  <si>
    <t>267/2021</t>
  </si>
  <si>
    <t>Aquisição de Avental Frontal</t>
  </si>
  <si>
    <t>Aquisição de Mascara descartavel tripla</t>
  </si>
  <si>
    <t>Aquisição de protetor facial PF 01</t>
  </si>
  <si>
    <t>Termo de referencia 267/2021</t>
  </si>
  <si>
    <t>MULTIBOR ARTEFATOS BORRACHA LTDA            (CNPJ: 03.089.165/0001-70)</t>
  </si>
  <si>
    <t>253/2021</t>
  </si>
  <si>
    <t>268/2021</t>
  </si>
  <si>
    <t>Aquisição de agua sanitaria galão de 5 litros</t>
  </si>
  <si>
    <t>Termo de referencia 268/2021</t>
  </si>
  <si>
    <t>PACLIMP PROD DE HIGIENE E LIMPEZA                (CNPJ: 22.890.307/0001-48</t>
  </si>
  <si>
    <t>Aquisição de desinfetante liquido</t>
  </si>
  <si>
    <t>Aquisição de desinfetante aerosol 360 ml</t>
  </si>
  <si>
    <t>Aquisição de desinfetante 5 litros</t>
  </si>
  <si>
    <t>Aquisição de detergente frasco 500ml</t>
  </si>
  <si>
    <t>Aquisição de pano de chão</t>
  </si>
  <si>
    <t>Aquisição de sabão em pó</t>
  </si>
  <si>
    <t>PACLIMP PROD DE HIGIENE E LIMPEZA                (CNPJ: 22.890.307/0001-48)</t>
  </si>
  <si>
    <t>Nota de empenho PE 02/2021</t>
  </si>
  <si>
    <t>Nota de empenho 268/2021</t>
  </si>
  <si>
    <t>Nota de empenho 267/2021</t>
  </si>
  <si>
    <t>Nota de empenho 238/2021</t>
  </si>
  <si>
    <t>Nota de empenho 232/2021</t>
  </si>
  <si>
    <t>Nota de empenho 231/2021</t>
  </si>
  <si>
    <t>Nota de empenho 237/2021</t>
  </si>
  <si>
    <t>Nota de empenho PE 50/2020</t>
  </si>
  <si>
    <t>Nota de liquidação    574/2021</t>
  </si>
  <si>
    <t>Nota de liquidação   116/2021</t>
  </si>
  <si>
    <t>PARCIAL</t>
  </si>
  <si>
    <t>Aquisição de sonda aspiração sistema fechado nº 12 P/ 72HS</t>
  </si>
  <si>
    <t>Aquisição de sonda aspiração sistema fechado nº 14 P/ 72HS</t>
  </si>
  <si>
    <t>ROSICLER CIRURGICA LTDA (CNPJ: 57.365.116/0001-41)</t>
  </si>
  <si>
    <t>ESTORNADO</t>
  </si>
  <si>
    <t>276/2021</t>
  </si>
  <si>
    <t>292/2021</t>
  </si>
  <si>
    <t>Aquisição de ressuscitador reutilizável adulto completo</t>
  </si>
  <si>
    <t>Aquisição de ressuscitador reutilizável infantil completo</t>
  </si>
  <si>
    <t>Aquisição de ressuscitador reutilizável neonatal completo</t>
  </si>
  <si>
    <t>Termo de referencia 292/2021</t>
  </si>
  <si>
    <t>07 dias</t>
  </si>
  <si>
    <t>Nota de empenho 292/2021</t>
  </si>
  <si>
    <t>316/2021</t>
  </si>
  <si>
    <t>331/2021</t>
  </si>
  <si>
    <t>Aquisição de soro fisiológico 0,9% de 250ml</t>
  </si>
  <si>
    <t>Aquisição de soro fisiológico 0,9% de 100ml</t>
  </si>
  <si>
    <t>Termo de referencia 331/2021</t>
  </si>
  <si>
    <t>318/2021</t>
  </si>
  <si>
    <t>333/2021</t>
  </si>
  <si>
    <t>Aquisição de mangueira com cordalha em inox</t>
  </si>
  <si>
    <t>Termo de referencia 333/2021</t>
  </si>
  <si>
    <t>METRO</t>
  </si>
  <si>
    <t>294/2021</t>
  </si>
  <si>
    <t>310/2021</t>
  </si>
  <si>
    <t>Serviços de confecção e instalação de barreiras de proteção em acrilico 4mm</t>
  </si>
  <si>
    <t>Termo de referencia 310/2021</t>
  </si>
  <si>
    <t>344/2021</t>
  </si>
  <si>
    <t>Aquisição de tubo falcon estéril 15ml</t>
  </si>
  <si>
    <t>Termo de referencia 344/2021</t>
  </si>
  <si>
    <t>FRASCO AMPOLA</t>
  </si>
  <si>
    <t>Aquisição de Naloxona 0,4 mg/ml com 1 ml (ampola)</t>
  </si>
  <si>
    <t>Aquisição de flumazenil 0,1 mg/ml (ampolas 5ml)</t>
  </si>
  <si>
    <t>Aquisição de meropenem 500mg pó injetavel</t>
  </si>
  <si>
    <t>INTERLAB FARMACEUTICA LTDA                              (CNPJ: 43.295.831/0001-40</t>
  </si>
  <si>
    <t>FRASCOS</t>
  </si>
  <si>
    <t>Aquisição de norepinefrina 2mg/ml (ampolas c/ 4ml)</t>
  </si>
  <si>
    <t>MEDILAR IMP. E DIST. DE PROD. HOSP. S/A        (CNPJ: 07.752.236/0001-23)</t>
  </si>
  <si>
    <t>PEÇA</t>
  </si>
  <si>
    <t>Aquisição de glicose 50% amp. 10ml</t>
  </si>
  <si>
    <t>Aquisição de soro fisiologico 0,9% ampolas 10ml</t>
  </si>
  <si>
    <t>COMERCIAL CIRURGICA RIOCLARENSE LTDA       (CNPJ: 67.729.178/0004-91)</t>
  </si>
  <si>
    <t>Nota de empenho 310/2021</t>
  </si>
  <si>
    <t>Nota de liquidação   PE 57/2020</t>
  </si>
  <si>
    <t>Nota de liquidação PE 57/2020</t>
  </si>
  <si>
    <t>Nota de liquidação 02/2021</t>
  </si>
  <si>
    <t>Nota de liquidação 231/2021</t>
  </si>
  <si>
    <t>C/CONTRATO e Termo Aditivo</t>
  </si>
  <si>
    <t xml:space="preserve">Aquisição de Medicamento Ivermectina 6mg </t>
  </si>
  <si>
    <t>339/2021</t>
  </si>
  <si>
    <t>352/2021</t>
  </si>
  <si>
    <t>Termo de referencia 352/2021</t>
  </si>
  <si>
    <t>378/2021</t>
  </si>
  <si>
    <t>3401/2021</t>
  </si>
  <si>
    <t>Termo de referencia 3401/2021</t>
  </si>
  <si>
    <t>Contratação de empresa especializada para a prestação de serviços de  desinfecção e higienização de áreas públicas pelo periodo de 60 dias</t>
  </si>
  <si>
    <t>A. C. DE O. CARDOSO PAISAGISMO - EIRELI               (CNPJ: 06.334.537/0001-74)</t>
  </si>
  <si>
    <t>Aquisição de abaixador de lingua, de madeira c/100 unid.</t>
  </si>
  <si>
    <t>Aquisição de mascara desc. N 95 PFF, bico de pato</t>
  </si>
  <si>
    <t>Aquisição de agua destilada frasco de 1000ml não esteril</t>
  </si>
  <si>
    <t>Aquisição de suporte de metal para coletor perfurocortante 7l</t>
  </si>
  <si>
    <t>Aquisição de agulha descartavel 30 x 7 caixa com 100 unidades</t>
  </si>
  <si>
    <t>Aquisição de alcool 70 graus de 1 litro, alcool liquido 70%</t>
  </si>
  <si>
    <t>CIRURGICA OLIMPIO EIRELI EPP (CNPJ: 01.140.868/0001-50)</t>
  </si>
  <si>
    <t>Aquisição de agulha descartavel 40 x 12 caixa c/ 100 unid.</t>
  </si>
  <si>
    <t>Aquisição de touca descartavel sanfonada, com elastico, pacote c/100 unid.</t>
  </si>
  <si>
    <t>CIRUROMA COMERCIAL LTDA ME (CNPJ: 05.515.873/0001-50)</t>
  </si>
  <si>
    <t>Aquisição de campo operatorio não esteril 45x50 cm pcte c/50 unid.</t>
  </si>
  <si>
    <t>Aquisição de sonda de aspiração traqueal n 18</t>
  </si>
  <si>
    <t>Aquisição de fio de sutura nylon 4-0 agulha 3,0 cm 3/8 75 cm caixac/24 unid.</t>
  </si>
  <si>
    <t>Aquisição de sonda de nutição enteral n 12</t>
  </si>
  <si>
    <t>Aquisição de fio de sutura nylon 2-0 agulha 3,0 cm 3/8 75 cm caixa c/ 24 unid.</t>
  </si>
  <si>
    <t>Aquisição de fio de sutura nylon 3-0 agulha 3,0 cm 3/8 75 cm caixa c/ 24 unid.</t>
  </si>
  <si>
    <t>Aquisição de lamina desc. para bisturi N 11</t>
  </si>
  <si>
    <t>Aquisição de avental desc. 40 gr.</t>
  </si>
  <si>
    <t>Aquisição de cateter intravenoso periferico de segurança 24 g longo</t>
  </si>
  <si>
    <t>Aquisição de cateter intravenoso periferico n-14</t>
  </si>
  <si>
    <t>Aquisição de cateter intravenoso periferico n-16</t>
  </si>
  <si>
    <t>Aquisição de cateter intravenoso periferico n-18</t>
  </si>
  <si>
    <t>Aquisição de conector oclusor macho e femea</t>
  </si>
  <si>
    <t>Aquisição de dispositivo para infusão endovenosa calibre n-25</t>
  </si>
  <si>
    <t>Aquisição de sonda de entubação com cuff n-6</t>
  </si>
  <si>
    <t>Aquisição de sonda de entubação com cuff n-7,5</t>
  </si>
  <si>
    <t>Aquisição de sonda de entubação com cuff n-8</t>
  </si>
  <si>
    <t>Aquisição de sonda de entubação com cuff n-8,5</t>
  </si>
  <si>
    <t>Aquisição de sonda folley 2 vias numero 16</t>
  </si>
  <si>
    <t>Aquisição de sonda folley 2 vias numero 18</t>
  </si>
  <si>
    <t>Aquisição de fio de sutura nylon 6-0 agulha 2,0 cm 3/8 75 cm caixa c/24 unid.</t>
  </si>
  <si>
    <t>Aquisição de lençol hospitalar desc. De papel rolo 70cmx50m</t>
  </si>
  <si>
    <t>SNOP INDUSTRIA E COMERCIO DE PAPEL LTDA (CNPJ: 34.686.134/0001-20)</t>
  </si>
  <si>
    <t>Aquisição de alcool etilico 70% - 1000ml</t>
  </si>
  <si>
    <t>FIKMA COMERCIO E SERVIÇOS LTDA (CNPJ: 12.762.510/0001-85)</t>
  </si>
  <si>
    <t>392/2021</t>
  </si>
  <si>
    <t>3672/2021</t>
  </si>
  <si>
    <t>Termo de referencia 3672/2021</t>
  </si>
  <si>
    <t>Aquisição de coletor de urina sistema fechado</t>
  </si>
  <si>
    <t>20 dias</t>
  </si>
  <si>
    <t>Aquisição de seringa descartavel 05 ml luer lock sem agulha</t>
  </si>
  <si>
    <t>Aquisição de luva de procedimento tamanho grande caixa c/ 100 unidade</t>
  </si>
  <si>
    <t>Aquisição de luva de procedimento tamanho medio caixa c/ 100 unidade</t>
  </si>
  <si>
    <t>Aquisição de luva de procedimento tamanho pequeno caixa c/ 100 unidade</t>
  </si>
  <si>
    <t>Aquisição de luva nitrilica tamanho medio de procedimento não cirurgica não esteril</t>
  </si>
  <si>
    <t>JRA IMPLANTS COMERCIO, IMPORTAÇÃO DE PROD. MEDICOS (CNPJ: 32.270.160/0001-47)</t>
  </si>
  <si>
    <t>Aquisição de Equipo amiset EA 0421 Samtronic</t>
  </si>
  <si>
    <t>Aquisição de Equipo amiset  0422 Fotossensivel Samtronic</t>
  </si>
  <si>
    <t>LCR COMERCIAL CAMPINAS LTDA                          (CNPJ: 96.416.771/0001-33</t>
  </si>
  <si>
    <t>NACIONAL COMERCIAL HOSPITALAR LTDA        (CNPJ: 52.202.744/0001-92</t>
  </si>
  <si>
    <t>PONTUAL COMERCIAL EIRELI                                    (CNPJ: 01.854.654/0001-45)</t>
  </si>
  <si>
    <t>KITS</t>
  </si>
  <si>
    <t>399/2021</t>
  </si>
  <si>
    <t>3492/2021</t>
  </si>
  <si>
    <t>Aquisição de cestas básicas</t>
  </si>
  <si>
    <t>Termo de referencia 3492/2021</t>
  </si>
  <si>
    <t>UNICA COMERCIO E DISTRIBUICAO EIRELI                                 (CNPJ: 26.344.834/0001-08)</t>
  </si>
  <si>
    <t>435/2021</t>
  </si>
  <si>
    <t>438/2021</t>
  </si>
  <si>
    <t>Aquisição de macacão impermeável tamanho XG</t>
  </si>
  <si>
    <t>ARCANJO COMERCIO DE EPI'S LTDA                      (CNPJ: 13.721.610/0001-26)</t>
  </si>
  <si>
    <t>Nota de empenho 331/2021</t>
  </si>
  <si>
    <t>Nota de empenho 333/2021</t>
  </si>
  <si>
    <t>Nota de empenho 344/2021</t>
  </si>
  <si>
    <t>Nota de empenho  352/2021</t>
  </si>
  <si>
    <t>Nota de empenho  3401/2021</t>
  </si>
  <si>
    <t>Nota de empenho  PE 57/2020</t>
  </si>
  <si>
    <t>Nota de empenho  PE 50/2020</t>
  </si>
  <si>
    <t>Nota de empenho   3672/2021</t>
  </si>
  <si>
    <t>Nota de empenho   3492/2021</t>
  </si>
  <si>
    <t>Nota de liquidação 197/2020</t>
  </si>
  <si>
    <t>Nota de empenho 197/2021</t>
  </si>
  <si>
    <t>Nota de liquidação 198/2020</t>
  </si>
  <si>
    <t>Nota de liquidação 199/2020</t>
  </si>
  <si>
    <t>FIKMA COMÉRCIO E SERVIÇOS LTDA            (CNPJ: 12.762.510/0001-85)</t>
  </si>
  <si>
    <t>Nota de liquidação 232/2021</t>
  </si>
  <si>
    <t>Nota de liquidação 237/2021</t>
  </si>
  <si>
    <t>Nota de liquidação 238/2021</t>
  </si>
  <si>
    <t>Nota de liquidação 267/2021</t>
  </si>
  <si>
    <t>Nota de liquidação 268/2021</t>
  </si>
  <si>
    <t>Nota de liquidação PE 02/2021</t>
  </si>
  <si>
    <t>Nota de liquidação 292/2021</t>
  </si>
  <si>
    <t>Nota de liquidação  310/2021</t>
  </si>
  <si>
    <t>Nota de liquidação  331/2021</t>
  </si>
  <si>
    <t>Nota de liquidação  344/2021</t>
  </si>
  <si>
    <t>Nota de liquidação  352/2021</t>
  </si>
  <si>
    <t>Nota de empenho 198/2021</t>
  </si>
  <si>
    <t>Termo de referencia 438/2021</t>
  </si>
  <si>
    <t>Aquisição de Terbulatina (sulfato) 0,5mg/ml</t>
  </si>
  <si>
    <t>468/2021</t>
  </si>
  <si>
    <t>3844/2021</t>
  </si>
  <si>
    <t>Contratação de empresa especializada para contratação temporária de Profissionais de Saúde</t>
  </si>
  <si>
    <t>Termo de referencia 3844/2021</t>
  </si>
  <si>
    <t>DELPHOS SERVIÇOS DE RECRUTAMENTO E TERCEIRIZAÇÃO DE MAO DE OBRA TEMPORARIA LTDA (CNPJ: 33.069.317/0001-33)</t>
  </si>
  <si>
    <t>08/2021</t>
  </si>
  <si>
    <t>1506/2021</t>
  </si>
  <si>
    <t>Aquisição de mascara de proteção reutilizável</t>
  </si>
  <si>
    <t>Termo de referencia PE 08/2021</t>
  </si>
  <si>
    <t>T. DAL COLETO CONFECÇÕES ME                            (CNPJ: 22.453.488/0001-45)</t>
  </si>
  <si>
    <t>15 dias</t>
  </si>
  <si>
    <t xml:space="preserve">Aquisição de Termometro infra vermelho </t>
  </si>
  <si>
    <t>Aquisição de Face shield em polipropileno</t>
  </si>
  <si>
    <t>S.V.M. EMERGENCIA MEDICAS EIRELI                    (CNPJ: 28.439.173/0001-20)</t>
  </si>
  <si>
    <t xml:space="preserve">Aquisição de lixeira quadrada com pedal e rodas 100 litros </t>
  </si>
  <si>
    <t>Aquisição de fita adesiva para demarcação medida 50mm x 30m amarela</t>
  </si>
  <si>
    <t>ANA VALERIA TONELOTTO                                        (CNPJ: 13.331.317/0001-52)</t>
  </si>
  <si>
    <t>Aquisição de totem para alcool em gel A 102, L 25 C 30</t>
  </si>
  <si>
    <t>Nota de empenho   438/2021</t>
  </si>
  <si>
    <t>Nota de empenho   PE 02/2021</t>
  </si>
  <si>
    <t>Aquição de fita zebrada</t>
  </si>
  <si>
    <t>Nota de empenho 3844/2021</t>
  </si>
  <si>
    <t>Nota de liquidação 2402/2021</t>
  </si>
  <si>
    <t>Nota de liquidação  3401/2021</t>
  </si>
  <si>
    <t>Nota de liquidação PE 50/2020</t>
  </si>
  <si>
    <t>Nota de liquidação  3672/2021</t>
  </si>
  <si>
    <t>Nota de empenho   PE 08/2021</t>
  </si>
  <si>
    <t>Nota de Empenho PE 50/2020</t>
  </si>
  <si>
    <t>545/2021</t>
  </si>
  <si>
    <t>Aquisição de Luva Latex G</t>
  </si>
  <si>
    <t>Termo de Referência Processo 545/2021</t>
  </si>
  <si>
    <t>JRA IMPLANTS COMERCIO, IMPORTAÇÃO DE PRODUTOS MEDICOS HOSP. LTDA (CNPJ: 32.270.160/0001-47)</t>
  </si>
  <si>
    <t>Aquisição de Máscara Descartável</t>
  </si>
  <si>
    <t>Aquisição de Máscara Descartável N95</t>
  </si>
  <si>
    <t>Aquisição de Máscara Descartável PFF2</t>
  </si>
  <si>
    <t>Pregão Eletrônico 02/2021</t>
  </si>
  <si>
    <t>Aquisição de CLARITROMICINA 500MG</t>
  </si>
  <si>
    <t>Termo de referência PE 02/2021</t>
  </si>
  <si>
    <t>AGLON COMERCIO E REPRESENTAÇÕES LTDA    (CNPJ: 65.817.900/0001-71)</t>
  </si>
  <si>
    <t>CÁPSULA</t>
  </si>
  <si>
    <t>Aquisição de SORO FISIOLOGICO 0,9% DE 500 ML</t>
  </si>
  <si>
    <t>FARMA 2 PRODUTOS PARA SAUDE LTDA               (CNPJ: 24.826.631/0001-22)</t>
  </si>
  <si>
    <t>Aquisição de SORO GLICOSADO 5% 250 ML</t>
  </si>
  <si>
    <t>Aquisição de SORO RINGER LACTATO</t>
  </si>
  <si>
    <t>Aquisição de CLORIDRATO DE HIDRALAZINA 20MG/ML INJETAVEL</t>
  </si>
  <si>
    <t>Aquisição de SULFATO DE MORFINA 10MG/ML AMPOLAS DE 1ML</t>
  </si>
  <si>
    <t>Aquisição de SALBUTAMOL DE 100 MCG INALATORIO AEROSOL</t>
  </si>
  <si>
    <t>DIMASTER COM. DE PROD. HOSPITALARES LTDA.(CNPJ: 02.520.829/0001-40)</t>
  </si>
  <si>
    <t>Aquisição de ADRENALINA DE 1 MG/ML - (ampola 1ml)</t>
  </si>
  <si>
    <t>Aquisição de PROMETAZINA 25MG/ML 2ML</t>
  </si>
  <si>
    <t>INOVAMED COM. DE MEDICAMENTOS LTDA        (CNPJ: 12.889.035/0001-02)</t>
  </si>
  <si>
    <t>Aquisição de FOSFATO SODICO DE PREDNISOLONA 3MG\ML</t>
  </si>
  <si>
    <t>Aquisição de PREDNISONA DE 20 MG</t>
  </si>
  <si>
    <t>Aquisição de PREDNISONA 5MG COMPRIMIDO</t>
  </si>
  <si>
    <t>Aquisição de LIDOCAINA SEM VASOCONSTRITOR FRASCO 20ML</t>
  </si>
  <si>
    <t>MEDILAR IMP. E DIST. DE PROD. HOSP. S/A        (CNPJ: 07.752.236/0001-23)</t>
  </si>
  <si>
    <t>Aquisição de Norepinefrina 2mg/mL – (Ampolas c/ 4mL)</t>
  </si>
  <si>
    <t>Aquisição de SORO FISIOLOGICO 0,9% FRASCO DE 100ML</t>
  </si>
  <si>
    <t>MMH MED COM. DE PROD. HOSP. LTDA ME       (CNPJ: 21.484.336/0001-47)</t>
  </si>
  <si>
    <t>Aquisição de AGUA DESTILADA 10 ML.</t>
  </si>
  <si>
    <t>Aquisição de DIPIRONA 500 MG COMP</t>
  </si>
  <si>
    <t>PRATI, DONADUZZI &amp; CIA LTDA                               (CNPJ: 73.856.593/0001-66)</t>
  </si>
  <si>
    <t>Aquisição de CEFTRIAXONA 1G AMPOLA PARA USO VIA IM E IV</t>
  </si>
  <si>
    <t>R&amp;C DISTRIBUIDORA DE PROD. FARM. EIRELI     (CNPJ: 25.101.524/0001-08)</t>
  </si>
  <si>
    <t>Aquisição de SORO GLICOSADO 5% 500 ML</t>
  </si>
  <si>
    <t>Aquisição de DIPIRONA 500MG/ML AMP. 2ML</t>
  </si>
  <si>
    <t>COMERCIAL CIRURGICA RIOCLARENSE LTDA      (CNPJ: 67.729.178/0004-91)</t>
  </si>
  <si>
    <t>Aquisição de TRAMADOL 50MG/ML 2ML</t>
  </si>
  <si>
    <t>Aquisição de Ondasetrona 2mg/mL, cloridrato (ampolas c/ 4mL)</t>
  </si>
  <si>
    <t>VALINPHARMA COM. E REPRES. LTDA                  (CNPJ: 01.857.076/0001-09)</t>
  </si>
  <si>
    <t>Aquisição de CARBAMAZEPINA 200 MG COMP</t>
  </si>
  <si>
    <t>Aquisição de HALOPERIDOL 50MG/ML, DECANOATO(1ML)</t>
  </si>
  <si>
    <t>DUPATRI HOSPITALAR COM. IMP. EXP. LTDA ( CNPJ: 04.027.894/0007-50)</t>
  </si>
  <si>
    <t>Aquisição de LEVODOPA + BENZERAZIDA 100MG + 25MG COMPRIMIDO</t>
  </si>
  <si>
    <t>AVAREMED DISTRIBUIDORA DE MEDICAMENTOS EIRELI (CNPJ: 11.195.057/0001-00)</t>
  </si>
  <si>
    <t>Pregão Presencial 06/2021</t>
  </si>
  <si>
    <t>2902/2021</t>
  </si>
  <si>
    <t>Aquisição de LUVA DE PROCEDIMENTO TAM. GRANDE CX C/ 100 UNID. codigo simpro 0174671</t>
  </si>
  <si>
    <t>Termo de referência PP 06/2021</t>
  </si>
  <si>
    <t>QUALITY MEDICAL COMERCIO DE MEDICAMENTOS LTDA (CNPJ: 07.118.264/0001-93)</t>
  </si>
  <si>
    <t>Aquisição de LUVA DE PROCEDIMENTO TAM. MEDIO CX C/ 100 UNID.codigo simpro 0174670</t>
  </si>
  <si>
    <t>Aquisição de LUVA DE PROCEDIMENTO TAM.PEQ. CX C/ 100 UNID. codigo simpro 0174669</t>
  </si>
  <si>
    <t>Aquisição de LUVA NITRÍLICA TAM M DE PROCEDIMENTO NÃO CIRURGICA NÃO ESTERIL SEM PÓ. CX C/ 100 UND. codigo simpro 0247649</t>
  </si>
  <si>
    <t>Aquisição de LUVA DE VINIL TAMANHO G codigo simpro 0311231</t>
  </si>
  <si>
    <t>Aquisição de LUVA DE VINIL TAMANHO M codigo simpro 0311229</t>
  </si>
  <si>
    <t>Aquisição de LUVA DE VINIL TAMANHO P codigo simpro 0311227</t>
  </si>
  <si>
    <t>Nota de Liquidação Empenho PE 50/2020</t>
  </si>
  <si>
    <t>ARKAH DISTRIBUIDORA LTDA                                   (CNPJ: 37.734.916/0001-85)</t>
  </si>
  <si>
    <t>581/2021</t>
  </si>
  <si>
    <t>Aquisição de PNEU 205 X 75 X 16 CARGO</t>
  </si>
  <si>
    <t>AUTO PEÇAS 3G (CNPJ: 50.910.033/0001-47)</t>
  </si>
  <si>
    <t>588/2021</t>
  </si>
  <si>
    <t>Aquisição de MARMITEX CONTENDO REFEICAO</t>
  </si>
  <si>
    <t>RESTAURANTE NINNJA DE CABREUVA LTDA EPP (CNPJ: 74.290.891/0001-02)</t>
  </si>
  <si>
    <t>DISPENSA DE LICITAÇÃO - artigo 2º, I,MPV nº 1.047/2021</t>
  </si>
  <si>
    <t>646/2021</t>
  </si>
  <si>
    <t>644/2021</t>
  </si>
  <si>
    <t>Aquisição de LUVA DE PROCEDIMENTO TAM. GRANDE CX C/ 100 UNID.</t>
  </si>
  <si>
    <t>Termo de Referência Processo 644/2021</t>
  </si>
  <si>
    <t>Aquisição de LUVA DE PROCEDIMENTO TAM.PEQ. CX C/ 100 UNID.</t>
  </si>
  <si>
    <t>Aquisição de LUVA NITRÍLICA TAM M DE PROCEDIMENTO NÃO CIRURGICA NÃO ESTERIL SEM PÓ. CX C/ 100 UND.</t>
  </si>
  <si>
    <t>654/2021</t>
  </si>
  <si>
    <t>652/2021</t>
  </si>
  <si>
    <t>Aquisição de VALVULA EXALATORIA PR4-G</t>
  </si>
  <si>
    <t>Termo de Referência 652/2021</t>
  </si>
  <si>
    <t>LEISTUNG EQUIPAMENTOS LTDA. (CNPJ: 04.187.384/0001-54)</t>
  </si>
  <si>
    <t>649/2021</t>
  </si>
  <si>
    <t>648/2021</t>
  </si>
  <si>
    <t>Aquisição de EXAMES LABORATORIAIS COVID RT-PCR</t>
  </si>
  <si>
    <t>Termo de Referência 648/2021</t>
  </si>
  <si>
    <t>GSLAB LABORATORIO ANALISES CLINICAS LTDA ME (CNPJ:07.653.151/0001-98)</t>
  </si>
  <si>
    <t>IMEDIATO (CONFORME NECESSIDADE)</t>
  </si>
  <si>
    <t>650/2021</t>
  </si>
  <si>
    <t>Aquisição de AGUA MINERAL 500 ML</t>
  </si>
  <si>
    <t>Termo de referência 650/2021</t>
  </si>
  <si>
    <t>Rejane Miuki Dantas Tiba (CNPJ: 15.492.013/0001-00)</t>
  </si>
  <si>
    <t>663/2021</t>
  </si>
  <si>
    <t>661/2021</t>
  </si>
  <si>
    <t>Aquisição de DOPAMINA 5 MG/ML AMPOLA 10ML INJETAVEL</t>
  </si>
  <si>
    <t>Termo de referência 661/2021</t>
  </si>
  <si>
    <t>657/2021</t>
  </si>
  <si>
    <t>655/2021</t>
  </si>
  <si>
    <t>Aquisição de SWAB DE RAYON ESTÉRIL HASTE DE PLASTICO - PACOTE COM 100 UNIDADES</t>
  </si>
  <si>
    <t>Termo de referência 655/2021</t>
  </si>
  <si>
    <t>LABTECH PRODUTOS PARA LABORATÓRIOS E HOSPITAIS LTDA (CNPJ: 02.419.460/0001-84)</t>
  </si>
  <si>
    <t>Aquisição de TUBO FALCON ESTÉRIL 15 ML - PACOTE COM 50 UNIDADES</t>
  </si>
  <si>
    <t>Aquisição de ALCOOL 70GRAUS DE 1 LITRO.</t>
  </si>
  <si>
    <t>Termo de Referência PE 57/2020</t>
  </si>
  <si>
    <t>Aquisição de BANDAGEM BLOOD STOP</t>
  </si>
  <si>
    <t>Aquisição de ALGODAO HIDROFILO 500</t>
  </si>
  <si>
    <t>SOMA/SP - PRODUTOS HOSPITALARES LTDA (CNPJ: 05.847.630/0001-10)</t>
  </si>
  <si>
    <t>Aquisição de FITA ADESIVA CREPE HOSPITALAR.</t>
  </si>
  <si>
    <t>CIRURGICA UNIAO LTDA. (CNPJ: 04.063.331/0001-21)</t>
  </si>
  <si>
    <t>60/2020</t>
  </si>
  <si>
    <t>7187/2020</t>
  </si>
  <si>
    <t>Aquisição de SERINGA DE 0,5ml (50UI)</t>
  </si>
  <si>
    <t>Termo de Referência PE 60/2020</t>
  </si>
  <si>
    <t>DAKFILM. COMERCIAL LTDA. (CNPJ: 61.613.881/0001-00)</t>
  </si>
  <si>
    <t>Aquisição de ENOXAPARINA SODICA 40MG/0,4ML USO SUBCUTANEO</t>
  </si>
  <si>
    <t>Termo de Referência PE 02/2021</t>
  </si>
  <si>
    <t>670/2021</t>
  </si>
  <si>
    <t>668/2021</t>
  </si>
  <si>
    <t>CONTRATAÇÃO EM CARÁTER EMERGENCIAL DE EMPRESA ESPECIALIZADA PARA A PRESTAÇÃO DE SERVIÇOS DE FISIOTERAPIA HOSPITALAR PARA A UNIDADE DE PRONTO ATENDIMENTO ANTONIO BARADEL, Pelo período de 03 meses</t>
  </si>
  <si>
    <t>Termo de Referência Processo 668/2021</t>
  </si>
  <si>
    <t>THIAGO MONTEIRO - FISIOTERAPIA (CNPJ: 35.254.053/0001-13)</t>
  </si>
  <si>
    <t>3 (MESES)</t>
  </si>
  <si>
    <t>Pregão Eletrônico 63/2020</t>
  </si>
  <si>
    <t>Pregão Eletrônico 03/2021</t>
  </si>
  <si>
    <t>Pregão Eletrônico 57/2020</t>
  </si>
  <si>
    <t>Pregão Eletrônico 50/2020</t>
  </si>
  <si>
    <t>Pregão Eletrônico 08/2021</t>
  </si>
  <si>
    <t>Pregão Eletrônico 60/2020</t>
  </si>
  <si>
    <t>Belcher Farmaceutica do Brasil Ltda (CNPJ: 14.146.456/0001-79)</t>
  </si>
  <si>
    <t>MEDEFE PRODUTOS MEDICO - HOSPITALARES LTDA (CNPJ: 25.463.374/0001-74)</t>
  </si>
  <si>
    <t>MASCARA DESC. N 95 PFF-BICO DE PATO</t>
  </si>
  <si>
    <t>Avental Desc. 40 gr - Avental Descartável TNT MANGA LONGA GRAMATURA DE - 40. PACOTE C/10 UND.</t>
  </si>
  <si>
    <t>731/2021</t>
  </si>
  <si>
    <t>LOCACAO DE TENDA MED. 3M X 3M - TENDA MODELO PIRAMIDE 3X3 POR 30 DIAS</t>
  </si>
  <si>
    <t>Termo de Referência Processo 731/2021</t>
  </si>
  <si>
    <t>Rodolfo Felipe de Camargo (CNPJ: 14.515.504/0001-59)</t>
  </si>
  <si>
    <t>LOCACAO DE TENDA MED. 4M X 4M - TENDA MODELO PIRAMIDE 4X4 POR 30 DIAS</t>
  </si>
  <si>
    <t>LOCACAO DE TENDA MED. 5M X 5M - TENDA MODELO PIRAMIDE 5X5 PELO PERIODO DE 30 DIAS</t>
  </si>
  <si>
    <t>Aquisição de mascara descartavel N 95 PFF bico de pato</t>
  </si>
  <si>
    <t>741/2021</t>
  </si>
  <si>
    <t>Avental laminado impermeável manga longa pacote com 10 unidades</t>
  </si>
  <si>
    <t>Termo de Referência Processo 741/2021</t>
  </si>
  <si>
    <t>Mascara cirurgica tripla descartavel com tira pcte com 50 unidades</t>
  </si>
  <si>
    <t>CIRURIGICA UNIÃO LTDA (CNPJ: 04.063.331/0001-21)</t>
  </si>
  <si>
    <t>740/2021</t>
  </si>
  <si>
    <t>Termo de Referência Processo 740/2021</t>
  </si>
  <si>
    <t>INOVA COMERCIAL HOSPITLALAR (CNPJ: 18.872.656/0001-60)</t>
  </si>
  <si>
    <t xml:space="preserve">SERINGA DESC. 03 ML LUER SLIP SEM AGULHA </t>
  </si>
  <si>
    <t xml:space="preserve">SERINGA DESC. 05 ML LUER SLIP SEM AGULHA </t>
  </si>
  <si>
    <t>SERINGA DESCARTAVEL 10ML LUER SLIP SEM AGULHA</t>
  </si>
  <si>
    <t xml:space="preserve">Hipoclorito 2,5% com 5 litros </t>
  </si>
  <si>
    <t>COLETOR DE URINA SISTEMA FECHADO 2 LITROS</t>
  </si>
  <si>
    <t>VALVULA REGULADORA PARA CILINDRO</t>
  </si>
  <si>
    <t>CATETER DUPLO LUMEN 4F X 30 CM PEDIATRICO</t>
  </si>
  <si>
    <t>811/2021</t>
  </si>
  <si>
    <t>Termo de Referência Processo 811/2021</t>
  </si>
  <si>
    <t>819/2021</t>
  </si>
  <si>
    <t>Termo de referencia Processo 819/2021</t>
  </si>
  <si>
    <t>CIAMED DISTTRIBUIDORA DE MEDICAMENTOS LTDA (CNPJ: 05.782.733/0001-49)</t>
  </si>
  <si>
    <t>838/2021</t>
  </si>
  <si>
    <t>LOCACAO DE LONA DE FECHAMENTO LATERAL MED. 3M X 2,5M e 5M X 2,5M -  POR 30 DIAS</t>
  </si>
  <si>
    <t>Termo de Referência Processo 838/2021</t>
  </si>
  <si>
    <t>M2</t>
  </si>
  <si>
    <t>837/2021</t>
  </si>
  <si>
    <t>LOCACAO DE TENDA MED. 4M X 4M - TENDA MODELO CHAPEU DE BRUXA-POR 30 DIAS</t>
  </si>
  <si>
    <t>839/2021</t>
  </si>
  <si>
    <t>842/2021</t>
  </si>
  <si>
    <t>Termo de referencia Processo 842/2021</t>
  </si>
  <si>
    <t>CIAMED DISTTRIBUIDORA DE MEDICAMENTOS LTDA (CNPJ: 05.782.733/0003-00)</t>
  </si>
  <si>
    <t>CANCELADO</t>
  </si>
  <si>
    <t>858/2021</t>
  </si>
  <si>
    <t>863/2021</t>
  </si>
  <si>
    <t>Termo de referencia Processo 863/2021</t>
  </si>
  <si>
    <t>CONCEITTO PLUS MARKETING E COMERCIAL EIRELI  (CNPJ: 22.206.642/0001-84)</t>
  </si>
  <si>
    <t>Serviços de confeção de banner 440G</t>
  </si>
  <si>
    <t>Serviços de confecção de faixa em lona 440G</t>
  </si>
  <si>
    <t>886/2021</t>
  </si>
  <si>
    <t>878/2021</t>
  </si>
  <si>
    <t>Aquisição de dexametasona intetavel de 4mg 2,5ml</t>
  </si>
  <si>
    <t>Termo de referencia Processo 886/2021</t>
  </si>
  <si>
    <t>COMERCIAL CIRURGICA RIOCLARENSE LTDA     (CNPJ: 67.729.178/0004-91)</t>
  </si>
  <si>
    <t>894/2021</t>
  </si>
  <si>
    <t>Termo de referencia Processo 894/2021</t>
  </si>
  <si>
    <t>WESTERN TECNOLOGIA &amp; INFORMATICA LTDA (CNPJ: 04.985.187/0001-80)</t>
  </si>
  <si>
    <t>Aquisição de notebook</t>
  </si>
  <si>
    <t>Nota de empenho   545/2021</t>
  </si>
  <si>
    <t>Nota de empenho   PE 57/2020</t>
  </si>
  <si>
    <t>Termo de Referência Processo 581/2021</t>
  </si>
  <si>
    <t>Nota de empenho   581/2021</t>
  </si>
  <si>
    <t>Nota de empenho   588/2021</t>
  </si>
  <si>
    <t>Termo de Referência Processo 588/2021</t>
  </si>
  <si>
    <t>Nota de empenho   644/2021</t>
  </si>
  <si>
    <t>Nota de empenho   652/2021</t>
  </si>
  <si>
    <t>Nota de empenho   648/2021</t>
  </si>
  <si>
    <t>Nota de empenho   650/2021</t>
  </si>
  <si>
    <t>Nota de empenho   661/2021</t>
  </si>
  <si>
    <t>Nota de liquidação   661/2021</t>
  </si>
  <si>
    <t>Nota de empenho   655/2021</t>
  </si>
  <si>
    <t>Nota de liquidação   655/2021</t>
  </si>
  <si>
    <t>Nota de empenho   PE 60/2020</t>
  </si>
  <si>
    <t>Nota de liquidação   PE 60/2020</t>
  </si>
  <si>
    <t>Nota de empenho   668/2021</t>
  </si>
  <si>
    <t>Nota de liquidação   668/2021</t>
  </si>
  <si>
    <t>Nota de empenho   731/2021</t>
  </si>
  <si>
    <t>Nota de liquidação   731/2021</t>
  </si>
  <si>
    <t>Nota de empenho   7402021</t>
  </si>
  <si>
    <t>Nota de liquidação   740/2021</t>
  </si>
  <si>
    <t>Nota de liquidação   741/2021</t>
  </si>
  <si>
    <t>Nota de empenho   741/2021</t>
  </si>
  <si>
    <t>Nota de empenho   811/2021</t>
  </si>
  <si>
    <t>Nota de liquidação   811/2021</t>
  </si>
  <si>
    <t>Nota de empenho   838/2021</t>
  </si>
  <si>
    <t>Nota de liquidação   838/2021</t>
  </si>
  <si>
    <t>Nota de empenho   842/2021</t>
  </si>
  <si>
    <t>Nota de empenho   863/2021</t>
  </si>
  <si>
    <t>Nota de liquidação   863/2021</t>
  </si>
  <si>
    <t>Nota de empenho   886/2021</t>
  </si>
  <si>
    <t>Nota de empenho   894/2021</t>
  </si>
  <si>
    <t>Nota de liquidação  3844/2021</t>
  </si>
  <si>
    <t>Nota de liquidação  PE 02/2021</t>
  </si>
  <si>
    <t>Nota de liquidação  438/2021</t>
  </si>
  <si>
    <t>Nota de liquidação  3492/2021</t>
  </si>
  <si>
    <t>Nota de liquidação  PE 08/2021</t>
  </si>
  <si>
    <t>Nota de liquidação  545/2021</t>
  </si>
  <si>
    <t>Nota de liquidação  PE 57/2020</t>
  </si>
  <si>
    <t>Nota de liquidação  581/2021</t>
  </si>
  <si>
    <t>Nota de liquidação  588/2021</t>
  </si>
  <si>
    <t>Nota de liquidação  644/2021</t>
  </si>
  <si>
    <t>Nota de liquidação  652/2021</t>
  </si>
  <si>
    <t>Nota de liquidação  648/2021</t>
  </si>
  <si>
    <t>Nota de liquidação  650/2021</t>
  </si>
  <si>
    <t>Nota de liquidação 50/2020</t>
  </si>
  <si>
    <t>999/2021</t>
  </si>
  <si>
    <t>1005/2021</t>
  </si>
  <si>
    <t>Termo de Referência Processo 1005/2021</t>
  </si>
  <si>
    <t>1004/2021</t>
  </si>
  <si>
    <t>1011/2021</t>
  </si>
  <si>
    <t>Termo de Referência Processo 1011/2021</t>
  </si>
  <si>
    <t>ATIVA COMERCIAL HOSPITALAR LTDA                   (CNPJ: 04.274.988/0001-38)</t>
  </si>
  <si>
    <t>Nota de empenho 1005/2021</t>
  </si>
  <si>
    <t>Aquisição de cesto plastico tipo balde, sem tampa, na cor preta, 30 litros</t>
  </si>
  <si>
    <t xml:space="preserve">Aquisição de lixeira quadrada com pedal de 15 litros </t>
  </si>
  <si>
    <t>LUCIANO DAMASIO DOS SANTOS EIRELI (CNPJ: 27.644.873/0001-93)</t>
  </si>
  <si>
    <t>1035/2021</t>
  </si>
  <si>
    <t>1044/2021</t>
  </si>
  <si>
    <t>Termo de Referência Processo 1044/2021</t>
  </si>
  <si>
    <t>Nota de liquidação   842/2021</t>
  </si>
  <si>
    <t>Nota de liquidação   886/2021</t>
  </si>
  <si>
    <t>Nota de liquidação  333/2021</t>
  </si>
  <si>
    <t>Nota de empenho 1011/2021</t>
  </si>
  <si>
    <t>Nota de empenho 1044/2021</t>
  </si>
  <si>
    <t>Nota de empenho PE 08/2021</t>
  </si>
  <si>
    <t>Nota de liquidação   884/2021</t>
  </si>
  <si>
    <t>Nota de liquidação   PE 08/2021</t>
  </si>
  <si>
    <t>Nota de liquidação   1005/2021</t>
  </si>
  <si>
    <t>Aquisição de Soro Glicosado 5% 500ml</t>
  </si>
  <si>
    <t>Aquisição de dipirona 500mg/ml amp. 2ml</t>
  </si>
  <si>
    <t>Aquisição tramadol 50mg/ml 2ml</t>
  </si>
  <si>
    <t>1151/2021</t>
  </si>
  <si>
    <t>1152/2021</t>
  </si>
  <si>
    <t>Termo de Referência Processo 1151/2021</t>
  </si>
  <si>
    <t>Nota de empenho 1151/2021</t>
  </si>
  <si>
    <t>Termo de Referência Processo 1152/2021</t>
  </si>
  <si>
    <t>Nota de empenho 1152/2021</t>
  </si>
  <si>
    <t>1181/2021</t>
  </si>
  <si>
    <t>Termo de Referência Processo 1181/2021</t>
  </si>
  <si>
    <t>ELIANE MARIA DOS SANTOS                             (CNPJ: 22.713.156/0001-52)</t>
  </si>
  <si>
    <t>Aquisição de caixa coletora de perfuro cortante 7l - embalagem com 20 unid</t>
  </si>
  <si>
    <t>Aquisição de papel termo sensivel 216 x 30 para ECG</t>
  </si>
  <si>
    <t>Aquisição de alcool gel 70% pump 430 gr.</t>
  </si>
  <si>
    <t>Nota de liquidação   02/2021</t>
  </si>
  <si>
    <t>Nota de liquidação   1011/2021</t>
  </si>
  <si>
    <t>Nota de liquidação   1044/2021</t>
  </si>
  <si>
    <t>Nota de empenho 1181/2021</t>
  </si>
  <si>
    <t>Aquisição de dispositivo para infusao endovenosa calibre N 21 SCALP</t>
  </si>
  <si>
    <t>Aquisição de clorexidina alcoolica 0,5% almotolia 100ml</t>
  </si>
  <si>
    <t>Aquisição de agulha descartavel 30 x 8 caixa com 100 unidades</t>
  </si>
  <si>
    <t>Aquisição de agulha descartavel 25 x 8 caixa com 100 unididades</t>
  </si>
  <si>
    <t>Pregão Eletrônico 34/2021</t>
  </si>
  <si>
    <t>34/2021</t>
  </si>
  <si>
    <t>6248/2021</t>
  </si>
  <si>
    <t>Aquisição de escova seca, escova plastica com dupla face</t>
  </si>
  <si>
    <t>RR MEDICAL EIRELI ME (CNPJ: 33.202.407/0001-50)</t>
  </si>
  <si>
    <t>1223/2021</t>
  </si>
  <si>
    <t>1237/2021</t>
  </si>
  <si>
    <t>LOCACAO DE TENDA MED. 4M X 4M 3 - POR 30 DIAS</t>
  </si>
  <si>
    <t>Termo de Referência  1237/2021</t>
  </si>
  <si>
    <t>528/2021</t>
  </si>
  <si>
    <t>Pregão Eletrônico 21/2021</t>
  </si>
  <si>
    <t>21/2021</t>
  </si>
  <si>
    <t>Aquisição de luva para procedimento em latex lisa caixa com 100 un. Tamanho Extra pequeno</t>
  </si>
  <si>
    <t>Termo de Referência PE 21/2021</t>
  </si>
  <si>
    <t>Aquisição de luva para procedimento em latex lisa caixa com 100 un. Tamanho Extra medio</t>
  </si>
  <si>
    <t>Aquisição de luva para procedimento em latex lisa caixa com 100 un. Tamanho  pequeno</t>
  </si>
  <si>
    <t>Aquisição de toucas descartaveis sanfonadas com elastico cor branca, pacote com 100 unidades</t>
  </si>
  <si>
    <t>1257/2021</t>
  </si>
  <si>
    <t>1266/2021</t>
  </si>
  <si>
    <t>Termo de Referência  1266/2021</t>
  </si>
  <si>
    <t>ALINE DALFRE BARBIERI (CNPJ: 30.788.424/0001-23)</t>
  </si>
  <si>
    <t>Aquisição de colchão hospitalar solteiro 188x88x12 D 33</t>
  </si>
  <si>
    <t>Aquisição de reanimador pulmonar manual adulto - Ambu</t>
  </si>
  <si>
    <t>Nota de empenho 1237/2021</t>
  </si>
  <si>
    <t>Nota de empenho PE 21/2021</t>
  </si>
  <si>
    <t>Aquisição de campo operatorio não esteril 45 x 50 cm pacote com 50 unidades</t>
  </si>
  <si>
    <t>Aquisição de almotolia plastica transparente 250ml bico reto</t>
  </si>
  <si>
    <t>Aquisição de cateter intravenoso periferico N-20</t>
  </si>
  <si>
    <t>Aquisição de cateter intravenoso periferico N-22</t>
  </si>
  <si>
    <t>Termo de Referência PE 34/2021</t>
  </si>
  <si>
    <t>VOLPI DISTRIBUIDORA DE DROGAS LTDA (CNPJ: 64.533.797/0001-75)</t>
  </si>
  <si>
    <t>Aquisição de luva de procedimento tam, pequeno caixa com 100 unidades</t>
  </si>
  <si>
    <t>Aquisição de extensão 4 metros hospitalar de PVC cristal atoxico</t>
  </si>
  <si>
    <t>MEDEFE PROD. MEDICO - HOSPITALARES LTDA (CNPJ: 25.463.374/0001-74)</t>
  </si>
  <si>
    <t>7731/2020</t>
  </si>
  <si>
    <t>Aquisição de dipirona 500mg comp.</t>
  </si>
  <si>
    <t>Aquisição de norepinefrina 2mg/ml (ampolas c/4ml)</t>
  </si>
  <si>
    <t>MEDILAR IMP. E DIST. DE PROD. HOSP. S/A (CNPJ: 07.752.236/0001-23)</t>
  </si>
  <si>
    <t>INOVAMED COMERCIO DE MEDICAMENTOS LTDA ( CNPJ: 12.889.035/0001-02)</t>
  </si>
  <si>
    <t xml:space="preserve">Aquisição de efedrina 50mg/ml com 1ml </t>
  </si>
  <si>
    <t>1272/2021</t>
  </si>
  <si>
    <t>1282/2021</t>
  </si>
  <si>
    <t>Termo de Referência  1282/2021</t>
  </si>
  <si>
    <t>1273/2021</t>
  </si>
  <si>
    <t>1283/2021</t>
  </si>
  <si>
    <t>Termo de Referência  1283/2021</t>
  </si>
  <si>
    <t>1275/2021</t>
  </si>
  <si>
    <t>1285/2021</t>
  </si>
  <si>
    <t>Termo de Referência  1285/2021</t>
  </si>
  <si>
    <t>1270/2021</t>
  </si>
  <si>
    <t>1280/2021</t>
  </si>
  <si>
    <t>Termo de Referência  1280/2021</t>
  </si>
  <si>
    <t>1271/2021</t>
  </si>
  <si>
    <t>1281/2021</t>
  </si>
  <si>
    <t>Aquisição de soro fifiologico 0,9% de 250 ml</t>
  </si>
  <si>
    <t>Termo de Referência  1281/2021</t>
  </si>
  <si>
    <t>1274/2021</t>
  </si>
  <si>
    <t>1284/2021</t>
  </si>
  <si>
    <t>Aquisição de mascara cirurgica tripla desc. Com elestico caixa c/50 un.</t>
  </si>
  <si>
    <t>Nota de empenho 1266/2021</t>
  </si>
  <si>
    <t>Aquisição de almotolia plastica escura ambar bisnaga 250 ml bico reto</t>
  </si>
  <si>
    <t>Nota de empenho PE 34/2021</t>
  </si>
  <si>
    <t>Nota de empenho 1282/2021</t>
  </si>
  <si>
    <t>Nota de empenho 1283/2021</t>
  </si>
  <si>
    <t>Nota de empenho 1285/2021</t>
  </si>
  <si>
    <t>Nota de empenho 1280/2021</t>
  </si>
  <si>
    <t>Nota de empenho 1281/2021</t>
  </si>
  <si>
    <t>Pregão Eletrônico 39/2021</t>
  </si>
  <si>
    <t>Pregão Eletrônico 33/2021</t>
  </si>
  <si>
    <t>39/2021</t>
  </si>
  <si>
    <t>33/2021</t>
  </si>
  <si>
    <t>Aquisição de aparelho de ultrasonografia</t>
  </si>
  <si>
    <t>Termo de Referência PE 39/2021</t>
  </si>
  <si>
    <t>IMEX MEDICAL COMERCIO E LOCAÇÃO LTDA (CNPJ: 12.255.403/0001-60)</t>
  </si>
  <si>
    <t>Nota de empenho PE 39/2021</t>
  </si>
  <si>
    <t>Nota de empenho PE 33/2021</t>
  </si>
  <si>
    <t>Termo de Referência PE 33/2021</t>
  </si>
  <si>
    <t>7793/2021</t>
  </si>
  <si>
    <t>6460/2021</t>
  </si>
  <si>
    <t>Aquisição de cardioversor bifáscio</t>
  </si>
  <si>
    <t>Aquisição de carro maca avançado</t>
  </si>
  <si>
    <t>Aquisição de ventilador pulmonar pressométrico e volumétrico</t>
  </si>
  <si>
    <t>INSTRAMED INDUSTRIA MEDICO HOSPITALAR LTDA (CNPJ: 90.909.631/0001-10)</t>
  </si>
  <si>
    <t>ADOVANDRO LUIZ FRAPORTI (CNPJ; 07.554.943/0001-05)</t>
  </si>
  <si>
    <t>Termo de Referência  1284/2021</t>
  </si>
  <si>
    <t>Nota de empenho 1284/2021</t>
  </si>
  <si>
    <t>Pregão Eletrônico 49/2021</t>
  </si>
  <si>
    <t>49/2021</t>
  </si>
  <si>
    <t>9077/2021</t>
  </si>
  <si>
    <t>Aquisição de monitor multiparâmetros</t>
  </si>
  <si>
    <t>Aquisição de ventilador pulmonar adulto/pediatrico/neonatal</t>
  </si>
  <si>
    <t>Termo de referencia PE 49/2021</t>
  </si>
  <si>
    <t>LEISTUNG EQUIPAMENTOS LTDA                  (CNPJ: 04.187.384/0001-54)</t>
  </si>
  <si>
    <t>MMH MED COM. DE PRODUTOS HOSPITALARES LTDA ME                                     (CNPJ :21.484.336/0001-47)</t>
  </si>
  <si>
    <t>Nota de empenho PE 49/2021</t>
  </si>
  <si>
    <t>45 DIAS</t>
  </si>
  <si>
    <t>R&amp;C DISTRIBUIDORA DE PROD. FARMACEUTICOS EIRELI (CNPJ:25.101.524/0001-08)</t>
  </si>
  <si>
    <t>PRATI, DONADUZZI &amp; CIA LTDA (CNPJ: 73.856.593/0001-66)</t>
  </si>
  <si>
    <t>Aquisição de azitromicina 500mg</t>
  </si>
  <si>
    <t>INOVAMED COMERCIO DE MEDICAMENTOS LTDA (CNPJ: 12.889.035/0001-02)</t>
  </si>
  <si>
    <t>Aquisição de sulfato de morfina 10mg/ml ampolas de 1ml</t>
  </si>
  <si>
    <t>Aquisição de biperideno de 2mg</t>
  </si>
  <si>
    <t>Aquisição de levodopa + benzerazida 100mg + 25mg comprimido</t>
  </si>
  <si>
    <t>AVAREMED DIST. DE MEDICAMENTOS EIRELI (CNPJ: 11.195.057/0001-00)</t>
  </si>
  <si>
    <t>171/2022</t>
  </si>
  <si>
    <t>175/2022</t>
  </si>
  <si>
    <t>172/2022</t>
  </si>
  <si>
    <t>166/2022</t>
  </si>
  <si>
    <t>165/2022</t>
  </si>
  <si>
    <t>169/2022</t>
  </si>
  <si>
    <t>Aquisição de levadopa + carbidopa 200mg + 500mg comprimido</t>
  </si>
  <si>
    <t>Termo de Referência Processo 175/2022</t>
  </si>
  <si>
    <t>Nota de empenho 175/2022</t>
  </si>
  <si>
    <t>Aquisição de alcool 70 graus de 1lt, alcool liquido 70%</t>
  </si>
  <si>
    <t>Termo de Referência Processo 171/2022</t>
  </si>
  <si>
    <t>Nota de empenho 171/2022</t>
  </si>
  <si>
    <t>Nota de empenho 172/2022</t>
  </si>
  <si>
    <t>Termo de Referência Processo 172/2022</t>
  </si>
  <si>
    <t>DISPENSA DE LICITAÇÃO - artigo 2, inciso I, Lei nº 14.217/21</t>
  </si>
  <si>
    <t>170/2022</t>
  </si>
  <si>
    <t>176/2022</t>
  </si>
  <si>
    <t>Aquisição de levodopa + carbidopa 200mg + 50mg comprimido</t>
  </si>
  <si>
    <t>Termo de Referência Processo 176/2022</t>
  </si>
  <si>
    <t>Nota de empenho 176/2022</t>
  </si>
  <si>
    <t>177/2022</t>
  </si>
  <si>
    <t>Aquisição de dexametasona injetavel de 4mg 2,5ml</t>
  </si>
  <si>
    <t>Termo de Referência Processo 177/2022</t>
  </si>
  <si>
    <t>Nota de empenho 177/2022</t>
  </si>
  <si>
    <t>181/2022</t>
  </si>
  <si>
    <t>Termo de Referência Processo 181/2022</t>
  </si>
  <si>
    <t>Nota de empenho 181/2022</t>
  </si>
  <si>
    <t>174/2022</t>
  </si>
  <si>
    <t>180/2022</t>
  </si>
  <si>
    <t>Aquisição de soro fisiologico 0,9% de 1000ml</t>
  </si>
  <si>
    <t>Termo de Referência Processo 180/2022</t>
  </si>
  <si>
    <t>Nota de empenho 180/2022</t>
  </si>
  <si>
    <t>173/2022</t>
  </si>
  <si>
    <t>179/2022</t>
  </si>
  <si>
    <t>Termo de Referência Processo 179/2022</t>
  </si>
  <si>
    <t>SOMA/SP PRODUTOS HOSPITALARES LTDA (CNPJ: 05.847.630/0001-10</t>
  </si>
  <si>
    <t>Nota de empenho 179/2022</t>
  </si>
  <si>
    <t>178/2022</t>
  </si>
  <si>
    <t>Aquisição de ceftriaxona 1g ampola endovenoso</t>
  </si>
  <si>
    <t>Termo de Referência Processo 178/2022</t>
  </si>
  <si>
    <t>Nota de empenho 178/2022</t>
  </si>
  <si>
    <t>Aquisição de dipirona 500mg/ml frasco 10ml</t>
  </si>
  <si>
    <t>SOMA/SP PRODUTOS HOSPITALARES LTDA (CNPJ: 05.847.630/0001-10)</t>
  </si>
  <si>
    <t>Aquisição de luva de procedimento tam. Medio cx c /100</t>
  </si>
  <si>
    <t>Aquisição de luva de procedimento tam. Peq. cx c /100</t>
  </si>
  <si>
    <t>VOLPI DISTRIBUIDORA DE DROGAS LTDA          (CNPJ: 64.533.797/0001-75)</t>
  </si>
  <si>
    <t>247/2022</t>
  </si>
  <si>
    <t>243/2022</t>
  </si>
  <si>
    <t>Aquisição de seringa descartavel 10ml luer slip sem agulha</t>
  </si>
  <si>
    <t>Termo de Referência Processo 243/2022</t>
  </si>
  <si>
    <t>DIMEBRAS COMERCIAL HOSPITALAR LTDA       (CNPJ: 56.081.482/0001-06)</t>
  </si>
  <si>
    <t>269/2022</t>
  </si>
  <si>
    <t>266/2022</t>
  </si>
  <si>
    <t>Aquisição de mascara descartavel N 95 PFF2 bico de pato</t>
  </si>
  <si>
    <t>Termo de Referência Processo 266/2022</t>
  </si>
  <si>
    <t>Nota de empenho PE  34/2021</t>
  </si>
  <si>
    <t>Nota de empenho 243/2022</t>
  </si>
  <si>
    <t>MAXIMA INDUSTRIA E COMERCIO LTDA                  (CNPJ :37.088.694/0001-70)</t>
  </si>
  <si>
    <t>Aquisição de lixeira quadrada com pedal e rodas 100 litros</t>
  </si>
  <si>
    <t>Aquisição de fita zebrada</t>
  </si>
  <si>
    <t>ANA VALERIA TONELOTTO (CNPJ: 13.331.317/0001-52)</t>
  </si>
  <si>
    <t>373/2022</t>
  </si>
  <si>
    <t>FARMA 2 PRODUTOS PARA SAUDE LTDA           (CNPJ: 24.826.631/0001-22)</t>
  </si>
  <si>
    <t>379/2022</t>
  </si>
  <si>
    <t>Aquisição de soro fisiologico 0,9% de 100ml</t>
  </si>
  <si>
    <t>SOMA/SP PRODUTOS HOSPITALRES LTDA (CNPJ:05.847.630/0001-10)</t>
  </si>
  <si>
    <t>370/2022</t>
  </si>
  <si>
    <t>371/2022</t>
  </si>
  <si>
    <t>372/2022</t>
  </si>
  <si>
    <t>Aquisição de avental desc. 40 gr descartavel TNT, manda loga</t>
  </si>
  <si>
    <t>Aquisição de cateter duplo lumen 4f x 30 cm pediatrico</t>
  </si>
  <si>
    <t>3F CARE COM. ATEC. E VAREKISTA DE INSUMOS HOSP. E LAB. LTDA (CNPJ:42.323.649/0001-93)</t>
  </si>
  <si>
    <t>NELMED COM. DE MAT. CIR. E HOSP. SOCIEDADE LTDA (CNPJ: 37.750.997/0001-07)</t>
  </si>
  <si>
    <t>Aquisição de seringa descartavel 05ml luer lock sem agulha</t>
  </si>
  <si>
    <t>381/2022</t>
  </si>
  <si>
    <t>Aquisição de equipo bomba de infusão life med</t>
  </si>
  <si>
    <t>469/2022</t>
  </si>
  <si>
    <t>Aquisição de aparelho de ultrassom com jato de bicarbonato</t>
  </si>
  <si>
    <t>WORLD ODONTO E MED EIRELI (CNPJ: 03.454.363/0001-95)</t>
  </si>
  <si>
    <t>486/2022</t>
  </si>
  <si>
    <t>Termo de Referência Processo 486/2022</t>
  </si>
  <si>
    <t>558/2022</t>
  </si>
  <si>
    <t>Termo de Referência Processo 558/2022</t>
  </si>
  <si>
    <t>547/2022</t>
  </si>
  <si>
    <t>548/2022</t>
  </si>
  <si>
    <t>549/2022</t>
  </si>
  <si>
    <t>Termo de Referência Processo 547/2022</t>
  </si>
  <si>
    <t>Termo de Referência Processo 548/2022</t>
  </si>
  <si>
    <t>Termo de Referência Processo 549/2022</t>
  </si>
  <si>
    <t>477/2021</t>
  </si>
  <si>
    <t>829/2022</t>
  </si>
  <si>
    <t>Termo de Referência Processo 477/2022</t>
  </si>
  <si>
    <t>Termo de Referência Processo 829/2022</t>
  </si>
  <si>
    <t>484/2022</t>
  </si>
  <si>
    <t>877/2022</t>
  </si>
  <si>
    <t>Aquisição de dexametasona 4mg/ml ampolas 2,5ml</t>
  </si>
  <si>
    <t>Termo de Referência Processo 877/2022</t>
  </si>
</sst>
</file>

<file path=xl/styles.xml><?xml version="1.0" encoding="utf-8"?>
<styleSheet xmlns="http://schemas.openxmlformats.org/spreadsheetml/2006/main">
  <numFmts count="8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&quot;\ #,##0.000;[Red]\-&quot;R$&quot;\ #,##0.000"/>
    <numFmt numFmtId="166" formatCode="&quot;R$&quot;\ #,##0.000"/>
    <numFmt numFmtId="167" formatCode="&quot;R$&quot;\ #,##0.0000"/>
    <numFmt numFmtId="168" formatCode="&quot;R$&quot;\ #,##0.0000;[Red]\-&quot;R$&quot;\ #,##0.0000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8" fontId="2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8" fontId="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8" fontId="0" fillId="0" borderId="1" xfId="0" applyNumberFormat="1" applyFill="1" applyBorder="1" applyAlignment="1">
      <alignment vertical="top" wrapText="1"/>
    </xf>
    <xf numFmtId="44" fontId="0" fillId="0" borderId="0" xfId="1" applyFont="1"/>
    <xf numFmtId="44" fontId="0" fillId="0" borderId="1" xfId="1" applyFont="1" applyBorder="1"/>
    <xf numFmtId="44" fontId="4" fillId="0" borderId="1" xfId="1" applyFont="1" applyBorder="1"/>
    <xf numFmtId="1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vertical="top" wrapText="1"/>
    </xf>
    <xf numFmtId="0" fontId="0" fillId="0" borderId="1" xfId="0" applyFill="1" applyBorder="1"/>
    <xf numFmtId="3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14" fontId="0" fillId="0" borderId="2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166" fontId="0" fillId="0" borderId="1" xfId="0" applyNumberFormat="1" applyFill="1" applyBorder="1" applyAlignment="1">
      <alignment vertical="top"/>
    </xf>
    <xf numFmtId="167" fontId="0" fillId="0" borderId="1" xfId="0" applyNumberFormat="1" applyFill="1" applyBorder="1" applyAlignment="1">
      <alignment vertical="top"/>
    </xf>
    <xf numFmtId="167" fontId="0" fillId="0" borderId="1" xfId="0" applyNumberFormat="1" applyFill="1" applyBorder="1"/>
    <xf numFmtId="44" fontId="4" fillId="0" borderId="0" xfId="1" applyFont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67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vertical="top" wrapText="1"/>
    </xf>
    <xf numFmtId="167" fontId="0" fillId="0" borderId="1" xfId="0" applyNumberFormat="1" applyFill="1" applyBorder="1" applyAlignment="1">
      <alignment vertical="top" wrapText="1"/>
    </xf>
    <xf numFmtId="8" fontId="0" fillId="0" borderId="1" xfId="1" applyNumberFormat="1" applyFont="1" applyBorder="1"/>
    <xf numFmtId="0" fontId="0" fillId="0" borderId="1" xfId="0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67" fontId="0" fillId="0" borderId="3" xfId="0" applyNumberForma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8" fontId="12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7" fontId="12" fillId="0" borderId="1" xfId="0" applyNumberFormat="1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8" fontId="0" fillId="0" borderId="4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8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8" fontId="4" fillId="0" borderId="0" xfId="1" applyNumberFormat="1" applyFont="1" applyBorder="1"/>
    <xf numFmtId="0" fontId="0" fillId="0" borderId="7" xfId="0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8" fontId="0" fillId="0" borderId="7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0" fillId="0" borderId="4" xfId="0" applyFill="1" applyBorder="1" applyAlignment="1">
      <alignment wrapText="1"/>
    </xf>
    <xf numFmtId="14" fontId="0" fillId="0" borderId="4" xfId="0" applyNumberFormat="1" applyFill="1" applyBorder="1" applyAlignment="1">
      <alignment wrapText="1"/>
    </xf>
    <xf numFmtId="8" fontId="0" fillId="0" borderId="4" xfId="0" applyNumberForma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49" fontId="12" fillId="0" borderId="1" xfId="0" applyNumberFormat="1" applyFont="1" applyFill="1" applyBorder="1" applyAlignment="1"/>
    <xf numFmtId="14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/>
    <xf numFmtId="0" fontId="12" fillId="0" borderId="1" xfId="0" applyFont="1" applyFill="1" applyBorder="1"/>
    <xf numFmtId="49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167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 applyAlignment="1"/>
    <xf numFmtId="0" fontId="2" fillId="0" borderId="9" xfId="0" applyFont="1" applyFill="1" applyBorder="1" applyAlignment="1">
      <alignment horizontal="center" vertical="top"/>
    </xf>
    <xf numFmtId="14" fontId="0" fillId="0" borderId="1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0" fontId="0" fillId="0" borderId="4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wrapText="1"/>
    </xf>
    <xf numFmtId="168" fontId="0" fillId="0" borderId="4" xfId="0" applyNumberFormat="1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right" vertical="top"/>
    </xf>
    <xf numFmtId="14" fontId="12" fillId="0" borderId="4" xfId="0" applyNumberFormat="1" applyFont="1" applyFill="1" applyBorder="1" applyAlignment="1">
      <alignment wrapText="1"/>
    </xf>
    <xf numFmtId="6" fontId="12" fillId="0" borderId="4" xfId="0" applyNumberFormat="1" applyFont="1" applyFill="1" applyBorder="1" applyAlignment="1">
      <alignment wrapText="1"/>
    </xf>
    <xf numFmtId="8" fontId="12" fillId="0" borderId="4" xfId="0" applyNumberFormat="1" applyFont="1" applyFill="1" applyBorder="1" applyAlignment="1">
      <alignment wrapText="1"/>
    </xf>
    <xf numFmtId="165" fontId="0" fillId="0" borderId="4" xfId="0" applyNumberForma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abreuva.sp.gov.br/upload/kceditor/files/TR%20PE%2002-21.pdf" TargetMode="External"/><Relationship Id="rId18" Type="http://schemas.openxmlformats.org/officeDocument/2006/relationships/hyperlink" Target="https://www.cabreuva.sp.gov.br/upload/kceditor/files/TR%20PE%2002-21.pdf" TargetMode="External"/><Relationship Id="rId26" Type="http://schemas.openxmlformats.org/officeDocument/2006/relationships/hyperlink" Target="https://www.cabreuva.sp.gov.br/upload/kceditor/files/TR%20PE%2002-21.pdf" TargetMode="External"/><Relationship Id="rId39" Type="http://schemas.openxmlformats.org/officeDocument/2006/relationships/hyperlink" Target="https://www.cabreuva.sp.gov.br/upload/kceditor/files/TR%20PP%2006-21.pdf" TargetMode="External"/><Relationship Id="rId21" Type="http://schemas.openxmlformats.org/officeDocument/2006/relationships/hyperlink" Target="https://www.cabreuva.sp.gov.br/upload/kceditor/files/TR%20PE%2002-21.pdf" TargetMode="External"/><Relationship Id="rId34" Type="http://schemas.openxmlformats.org/officeDocument/2006/relationships/hyperlink" Target="https://www.cabreuva.sp.gov.br/upload/kceditor/files/TR%20PP%2006-21.pdf" TargetMode="External"/><Relationship Id="rId42" Type="http://schemas.openxmlformats.org/officeDocument/2006/relationships/hyperlink" Target="https://www.cabreuva.sp.gov.br/upload/kceditor/files/Termo%20de%20Refer%C3%AAncia%20588-2021.pdf" TargetMode="External"/><Relationship Id="rId47" Type="http://schemas.openxmlformats.org/officeDocument/2006/relationships/hyperlink" Target="https://www.cabreuva.sp.gov.br/upload/kceditor/files/Termo%20de%20Refer%C3%AAncia%20652-2021.pdf" TargetMode="External"/><Relationship Id="rId50" Type="http://schemas.openxmlformats.org/officeDocument/2006/relationships/hyperlink" Target="https://www.cabreuva.sp.gov.br/upload/kceditor/files/Termo%20de%20Refer%C3%AAncia%20Processo%20668-2021.pdf" TargetMode="External"/><Relationship Id="rId55" Type="http://schemas.openxmlformats.org/officeDocument/2006/relationships/hyperlink" Target="https://www.cabreuva.sp.gov.br/upload/kceditor/files/TR%20PE%2057-2020.pdf" TargetMode="External"/><Relationship Id="rId63" Type="http://schemas.openxmlformats.org/officeDocument/2006/relationships/hyperlink" Target="https://www.cabreuva.sp.gov.br/upload/kceditor/files/TR%20PE%2057-2020.pdf" TargetMode="External"/><Relationship Id="rId68" Type="http://schemas.openxmlformats.org/officeDocument/2006/relationships/hyperlink" Target="https://www.cabreuva.sp.gov.br/upload/kceditor/files/TR%20PE%2002-21(1).pdf" TargetMode="External"/><Relationship Id="rId7" Type="http://schemas.openxmlformats.org/officeDocument/2006/relationships/hyperlink" Target="https://www.cabreuva.sp.gov.br/upload/kceditor/files/TR%20PE%2002-21.pdf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https://www.cabreuva.sp.gov.br/upload/kceditor/files/TR%20PE%2002-21.pdf" TargetMode="External"/><Relationship Id="rId29" Type="http://schemas.openxmlformats.org/officeDocument/2006/relationships/hyperlink" Target="https://www.cabreuva.sp.gov.br/upload/kceditor/files/TR%20PE%2002-21.pdf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s://www.cabreuva.sp.gov.br/upload/kceditor/files/TR%20PE%2002-21.pdf" TargetMode="External"/><Relationship Id="rId11" Type="http://schemas.openxmlformats.org/officeDocument/2006/relationships/hyperlink" Target="https://www.cabreuva.sp.gov.br/upload/kceditor/files/TR%20PE%2002-21.pdf" TargetMode="External"/><Relationship Id="rId24" Type="http://schemas.openxmlformats.org/officeDocument/2006/relationships/hyperlink" Target="https://www.cabreuva.sp.gov.br/upload/kceditor/files/TR%20PE%2002-21.pdf" TargetMode="External"/><Relationship Id="rId32" Type="http://schemas.openxmlformats.org/officeDocument/2006/relationships/hyperlink" Target="https://www.cabreuva.sp.gov.br/upload/kceditor/files/TR%20PP%2006-21.pdf" TargetMode="External"/><Relationship Id="rId37" Type="http://schemas.openxmlformats.org/officeDocument/2006/relationships/hyperlink" Target="https://www.cabreuva.sp.gov.br/upload/kceditor/files/TR%20PP%2006-21.pdf" TargetMode="External"/><Relationship Id="rId40" Type="http://schemas.openxmlformats.org/officeDocument/2006/relationships/hyperlink" Target="https://www.cabreuva.sp.gov.br/upload/kceditor/files/TR%20PP%2006-21.pdf" TargetMode="External"/><Relationship Id="rId45" Type="http://schemas.openxmlformats.org/officeDocument/2006/relationships/hyperlink" Target="https://www.cabreuva.sp.gov.br/upload/kceditor/files/Termo%20de%20Refer%C3%AAncia%20644-2021.pdf" TargetMode="External"/><Relationship Id="rId53" Type="http://schemas.openxmlformats.org/officeDocument/2006/relationships/hyperlink" Target="https://www.cabreuva.sp.gov.br/upload/kceditor/files/TR%20PE%2057-2020.pdf" TargetMode="External"/><Relationship Id="rId58" Type="http://schemas.openxmlformats.org/officeDocument/2006/relationships/hyperlink" Target="https://www.cabreuva.sp.gov.br/upload/kceditor/files/Termo%20de%20Refer%C3%AAncia%20655-2021.pdf" TargetMode="External"/><Relationship Id="rId66" Type="http://schemas.openxmlformats.org/officeDocument/2006/relationships/hyperlink" Target="https://www.cabreuva.sp.gov.br/upload/kceditor/files/TR%20PE%2002-21(1).pdf" TargetMode="External"/><Relationship Id="rId5" Type="http://schemas.openxmlformats.org/officeDocument/2006/relationships/hyperlink" Target="https://www.cabreuva.sp.gov.br/upload/kceditor/files/TR%20PE%2002-21.pdf" TargetMode="External"/><Relationship Id="rId15" Type="http://schemas.openxmlformats.org/officeDocument/2006/relationships/hyperlink" Target="https://www.cabreuva.sp.gov.br/upload/kceditor/files/TR%20PE%2002-21.pdf" TargetMode="External"/><Relationship Id="rId23" Type="http://schemas.openxmlformats.org/officeDocument/2006/relationships/hyperlink" Target="https://www.cabreuva.sp.gov.br/upload/kceditor/files/TR%20PE%2002-21.pdf" TargetMode="External"/><Relationship Id="rId28" Type="http://schemas.openxmlformats.org/officeDocument/2006/relationships/hyperlink" Target="https://www.cabreuva.sp.gov.br/upload/kceditor/files/TR%20PE%2002-21.pdf" TargetMode="External"/><Relationship Id="rId36" Type="http://schemas.openxmlformats.org/officeDocument/2006/relationships/hyperlink" Target="https://www.cabreuva.sp.gov.br/upload/kceditor/files/TR%20PP%2006-21.pdf" TargetMode="External"/><Relationship Id="rId49" Type="http://schemas.openxmlformats.org/officeDocument/2006/relationships/hyperlink" Target="https://www.cabreuva.sp.gov.br/upload/kceditor/files/Termo%20de%20Refer%C3%AAncia%20650-2021.pdf" TargetMode="External"/><Relationship Id="rId57" Type="http://schemas.openxmlformats.org/officeDocument/2006/relationships/hyperlink" Target="https://www.cabreuva.sp.gov.br/upload/kceditor/files/Termo%20de%20Refer%C3%AAncia%20655-2021.pdf" TargetMode="External"/><Relationship Id="rId61" Type="http://schemas.openxmlformats.org/officeDocument/2006/relationships/hyperlink" Target="https://www.cabreuva.sp.gov.br/upload/kceditor/files/TR%20PE%2057-2020.pdf" TargetMode="External"/><Relationship Id="rId10" Type="http://schemas.openxmlformats.org/officeDocument/2006/relationships/hyperlink" Target="https://www.cabreuva.sp.gov.br/upload/kceditor/files/TR%20PE%2002-21.pdf" TargetMode="External"/><Relationship Id="rId19" Type="http://schemas.openxmlformats.org/officeDocument/2006/relationships/hyperlink" Target="https://www.cabreuva.sp.gov.br/upload/kceditor/files/TR%20PE%2002-21.pdf" TargetMode="External"/><Relationship Id="rId31" Type="http://schemas.openxmlformats.org/officeDocument/2006/relationships/hyperlink" Target="https://www.cabreuva.sp.gov.br/upload/kceditor/files/TR%20PP%2006-21.pdf" TargetMode="External"/><Relationship Id="rId44" Type="http://schemas.openxmlformats.org/officeDocument/2006/relationships/hyperlink" Target="https://www.cabreuva.sp.gov.br/upload/kceditor/files/Termo%20de%20Refer%C3%AAncia%20644-2021.pdf" TargetMode="External"/><Relationship Id="rId52" Type="http://schemas.openxmlformats.org/officeDocument/2006/relationships/hyperlink" Target="https://www.cabreuva.sp.gov.br/upload/kceditor/files/TR%20PE%2060-2020.pdf" TargetMode="External"/><Relationship Id="rId60" Type="http://schemas.openxmlformats.org/officeDocument/2006/relationships/hyperlink" Target="https://www.cabreuva.sp.gov.br/upload/kceditor/files/TR%20PE%2057-2020.pdf" TargetMode="External"/><Relationship Id="rId65" Type="http://schemas.openxmlformats.org/officeDocument/2006/relationships/hyperlink" Target="https://www.cabreuva.sp.gov.br/upload/kceditor/files/TR%20PE%2002-21(1).pdf" TargetMode="External"/><Relationship Id="rId4" Type="http://schemas.openxmlformats.org/officeDocument/2006/relationships/hyperlink" Target="https://www.cabreuva.sp.gov.br/upload/kceditor/files/TR%20PE%2002-21.pdf" TargetMode="External"/><Relationship Id="rId9" Type="http://schemas.openxmlformats.org/officeDocument/2006/relationships/hyperlink" Target="https://www.cabreuva.sp.gov.br/upload/kceditor/files/TR%20PE%2002-21.pdf" TargetMode="External"/><Relationship Id="rId14" Type="http://schemas.openxmlformats.org/officeDocument/2006/relationships/hyperlink" Target="https://www.cabreuva.sp.gov.br/upload/kceditor/files/TR%20PE%2002-21.pdf" TargetMode="External"/><Relationship Id="rId22" Type="http://schemas.openxmlformats.org/officeDocument/2006/relationships/hyperlink" Target="https://www.cabreuva.sp.gov.br/upload/kceditor/files/TR%20PE%2002-21.pdf" TargetMode="External"/><Relationship Id="rId27" Type="http://schemas.openxmlformats.org/officeDocument/2006/relationships/hyperlink" Target="https://www.cabreuva.sp.gov.br/upload/kceditor/files/TR%20PE%2002-21.pdf" TargetMode="External"/><Relationship Id="rId30" Type="http://schemas.openxmlformats.org/officeDocument/2006/relationships/hyperlink" Target="https://www.cabreuva.sp.gov.br/upload/kceditor/files/TR%20PP%2006-21.pdf" TargetMode="External"/><Relationship Id="rId35" Type="http://schemas.openxmlformats.org/officeDocument/2006/relationships/hyperlink" Target="https://www.cabreuva.sp.gov.br/upload/kceditor/files/TR%20PP%2006-21.pdf" TargetMode="External"/><Relationship Id="rId43" Type="http://schemas.openxmlformats.org/officeDocument/2006/relationships/hyperlink" Target="https://www.cabreuva.sp.gov.br/upload/kceditor/files/Termo%20de%20Refer%C3%AAncia%20644-2021.pdf" TargetMode="External"/><Relationship Id="rId48" Type="http://schemas.openxmlformats.org/officeDocument/2006/relationships/hyperlink" Target="https://www.cabreuva.sp.gov.br/upload/kceditor/files/Termo%20de%20Refer%C3%AAncia%20648-2021.pdf" TargetMode="External"/><Relationship Id="rId56" Type="http://schemas.openxmlformats.org/officeDocument/2006/relationships/hyperlink" Target="https://www.cabreuva.sp.gov.br/upload/kceditor/files/TR%20PE%2057-2020.pdf" TargetMode="External"/><Relationship Id="rId64" Type="http://schemas.openxmlformats.org/officeDocument/2006/relationships/hyperlink" Target="https://www.cabreuva.sp.gov.br/upload/kceditor/files/Termo%20de%20Refer%C3%AAncia%20588-2021.pdf" TargetMode="External"/><Relationship Id="rId69" Type="http://schemas.openxmlformats.org/officeDocument/2006/relationships/hyperlink" Target="https://www.cabreuva.sp.gov.br/upload/kceditor/files/Termo%20de%20Refer%C3%AAncia%20588-2021.pdf" TargetMode="External"/><Relationship Id="rId8" Type="http://schemas.openxmlformats.org/officeDocument/2006/relationships/hyperlink" Target="https://www.cabreuva.sp.gov.br/upload/kceditor/files/TR%20PE%2002-21.pdf" TargetMode="External"/><Relationship Id="rId51" Type="http://schemas.openxmlformats.org/officeDocument/2006/relationships/hyperlink" Target="https://www.cabreuva.sp.gov.br/upload/kceditor/files/TR%20PE%2002-21(1).pdf" TargetMode="External"/><Relationship Id="rId3" Type="http://schemas.openxmlformats.org/officeDocument/2006/relationships/printerSettings" Target="../printerSettings/printerSettings8.bin"/><Relationship Id="rId12" Type="http://schemas.openxmlformats.org/officeDocument/2006/relationships/hyperlink" Target="https://www.cabreuva.sp.gov.br/upload/kceditor/files/TR%20PE%2002-21.pdf" TargetMode="External"/><Relationship Id="rId17" Type="http://schemas.openxmlformats.org/officeDocument/2006/relationships/hyperlink" Target="https://www.cabreuva.sp.gov.br/upload/kceditor/files/TR%20PE%2002-21.pdf" TargetMode="External"/><Relationship Id="rId25" Type="http://schemas.openxmlformats.org/officeDocument/2006/relationships/hyperlink" Target="https://www.cabreuva.sp.gov.br/upload/kceditor/files/TR%20PE%2002-21.pdf" TargetMode="External"/><Relationship Id="rId33" Type="http://schemas.openxmlformats.org/officeDocument/2006/relationships/hyperlink" Target="https://www.cabreuva.sp.gov.br/upload/kceditor/files/TR%20PP%2006-21.pdf" TargetMode="External"/><Relationship Id="rId38" Type="http://schemas.openxmlformats.org/officeDocument/2006/relationships/hyperlink" Target="https://www.cabreuva.sp.gov.br/upload/kceditor/files/TR%20PP%2006-21.pdf" TargetMode="External"/><Relationship Id="rId46" Type="http://schemas.openxmlformats.org/officeDocument/2006/relationships/hyperlink" Target="https://www.cabreuva.sp.gov.br/upload/kceditor/files/Termo%20de%20Refer%C3%AAncia%20644-2021.pdf" TargetMode="External"/><Relationship Id="rId59" Type="http://schemas.openxmlformats.org/officeDocument/2006/relationships/hyperlink" Target="https://www.cabreuva.sp.gov.br/upload/kceditor/files/Termo%20de%20Refer%C3%AAncia%20661-2021.pdf" TargetMode="External"/><Relationship Id="rId67" Type="http://schemas.openxmlformats.org/officeDocument/2006/relationships/hyperlink" Target="https://www.cabreuva.sp.gov.br/upload/kceditor/files/TR%20PE%2002-21(1).pdf" TargetMode="External"/><Relationship Id="rId20" Type="http://schemas.openxmlformats.org/officeDocument/2006/relationships/hyperlink" Target="https://www.cabreuva.sp.gov.br/upload/kceditor/files/TR%20PE%2002-21.pdf" TargetMode="External"/><Relationship Id="rId41" Type="http://schemas.openxmlformats.org/officeDocument/2006/relationships/hyperlink" Target="https://www.cabreuva.sp.gov.br/upload/kceditor/files/Termo%20de%20Refer%C3%AAncia%20581-2021.pdf" TargetMode="External"/><Relationship Id="rId54" Type="http://schemas.openxmlformats.org/officeDocument/2006/relationships/hyperlink" Target="https://www.cabreuva.sp.gov.br/upload/kceditor/files/TR%20PE%2057-2020.pdf" TargetMode="External"/><Relationship Id="rId62" Type="http://schemas.openxmlformats.org/officeDocument/2006/relationships/hyperlink" Target="https://www.cabreuva.sp.gov.br/upload/kceditor/files/TR%20PE%2057-2020.pdf" TargetMode="External"/><Relationship Id="rId70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breuva.sp.gov.br/upload/kceditor/files/TR%20PE%2002-21(1).pdf" TargetMode="External"/><Relationship Id="rId3" Type="http://schemas.openxmlformats.org/officeDocument/2006/relationships/hyperlink" Target="https://www.cabreuva.sp.gov.br/upload/kceditor/files/TR%20PE%2002-21(1).pdf" TargetMode="External"/><Relationship Id="rId7" Type="http://schemas.openxmlformats.org/officeDocument/2006/relationships/hyperlink" Target="https://www.cabreuva.sp.gov.br/upload/kceditor/files/TR%20PE%2002-21(1).pdf" TargetMode="External"/><Relationship Id="rId2" Type="http://schemas.openxmlformats.org/officeDocument/2006/relationships/hyperlink" Target="https://www.cabreuva.sp.gov.br/upload/kceditor/files/TR%20PE%2002-21(1).pdf" TargetMode="External"/><Relationship Id="rId1" Type="http://schemas.openxmlformats.org/officeDocument/2006/relationships/hyperlink" Target="https://www.cabreuva.sp.gov.br/upload/kceditor/files/TR%20PE%2002-21(1).pdf" TargetMode="External"/><Relationship Id="rId6" Type="http://schemas.openxmlformats.org/officeDocument/2006/relationships/hyperlink" Target="https://www.cabreuva.sp.gov.br/upload/kceditor/files/TR%20PE%2002-21(1).pdf" TargetMode="External"/><Relationship Id="rId5" Type="http://schemas.openxmlformats.org/officeDocument/2006/relationships/hyperlink" Target="https://www.cabreuva.sp.gov.br/upload/kceditor/files/TR%20PE%2002-21(1).pdf" TargetMode="External"/><Relationship Id="rId4" Type="http://schemas.openxmlformats.org/officeDocument/2006/relationships/hyperlink" Target="https://www.cabreuva.sp.gov.br/upload/kceditor/files/TR%20PE%2002-21(1).pdf" TargetMode="External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opLeftCell="A183" zoomScale="60" zoomScaleNormal="60" workbookViewId="0">
      <selection activeCell="G19" sqref="G19"/>
    </sheetView>
  </sheetViews>
  <sheetFormatPr defaultRowHeight="15"/>
  <cols>
    <col min="1" max="1" width="22.7109375" style="1" customWidth="1"/>
    <col min="2" max="2" width="19" style="1" bestFit="1" customWidth="1"/>
    <col min="3" max="3" width="15.5703125" style="1" customWidth="1"/>
    <col min="4" max="4" width="19.28515625" style="1" customWidth="1"/>
    <col min="5" max="5" width="71.7109375" style="1" customWidth="1"/>
    <col min="6" max="6" width="34.5703125" style="1" customWidth="1"/>
    <col min="7" max="7" width="45.85546875" style="1" customWidth="1"/>
    <col min="8" max="8" width="24" style="1" customWidth="1"/>
    <col min="9" max="9" width="17.140625" style="1" customWidth="1"/>
    <col min="10" max="10" width="14.7109375" style="1" customWidth="1"/>
    <col min="11" max="11" width="17.85546875" style="1" customWidth="1"/>
    <col min="12" max="12" width="20.42578125" style="1" customWidth="1"/>
    <col min="13" max="13" width="12.140625" style="1" customWidth="1"/>
    <col min="14" max="14" width="12.85546875" style="1" customWidth="1"/>
  </cols>
  <sheetData>
    <row r="1" spans="1:14" ht="30">
      <c r="A1" s="3" t="s">
        <v>59</v>
      </c>
      <c r="B1" s="3" t="s">
        <v>60</v>
      </c>
      <c r="C1" s="4" t="s">
        <v>0</v>
      </c>
      <c r="D1" s="4" t="s">
        <v>1</v>
      </c>
      <c r="E1" s="4" t="s">
        <v>2</v>
      </c>
      <c r="F1" s="4" t="s">
        <v>61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62</v>
      </c>
      <c r="N1" s="4" t="s">
        <v>63</v>
      </c>
    </row>
    <row r="2" spans="1:14" ht="45">
      <c r="A2" s="2" t="s">
        <v>65</v>
      </c>
      <c r="B2" s="5" t="s">
        <v>64</v>
      </c>
      <c r="C2" s="6">
        <v>43921</v>
      </c>
      <c r="D2" s="7" t="s">
        <v>9</v>
      </c>
      <c r="E2" s="7" t="s">
        <v>10</v>
      </c>
      <c r="F2" s="8" t="s">
        <v>68</v>
      </c>
      <c r="G2" s="7" t="s">
        <v>71</v>
      </c>
      <c r="H2" s="7" t="s">
        <v>11</v>
      </c>
      <c r="I2" s="9">
        <v>0.22</v>
      </c>
      <c r="J2" s="10">
        <v>20000</v>
      </c>
      <c r="K2" s="9">
        <v>4400</v>
      </c>
      <c r="L2" s="7" t="s">
        <v>12</v>
      </c>
      <c r="M2" s="11" t="s">
        <v>66</v>
      </c>
      <c r="N2" s="11" t="s">
        <v>67</v>
      </c>
    </row>
    <row r="3" spans="1:14" ht="45">
      <c r="A3" s="2" t="s">
        <v>65</v>
      </c>
      <c r="B3" s="5" t="s">
        <v>64</v>
      </c>
      <c r="C3" s="6">
        <v>43921</v>
      </c>
      <c r="D3" s="7" t="s">
        <v>9</v>
      </c>
      <c r="E3" s="7" t="s">
        <v>13</v>
      </c>
      <c r="F3" s="8" t="s">
        <v>68</v>
      </c>
      <c r="G3" s="7" t="s">
        <v>71</v>
      </c>
      <c r="H3" s="7" t="s">
        <v>14</v>
      </c>
      <c r="I3" s="9">
        <v>31</v>
      </c>
      <c r="J3" s="7">
        <v>200</v>
      </c>
      <c r="K3" s="9">
        <v>6200</v>
      </c>
      <c r="L3" s="7" t="s">
        <v>12</v>
      </c>
      <c r="M3" s="11" t="s">
        <v>66</v>
      </c>
      <c r="N3" s="11" t="s">
        <v>67</v>
      </c>
    </row>
    <row r="4" spans="1:14" ht="60">
      <c r="A4" s="2" t="s">
        <v>65</v>
      </c>
      <c r="B4" s="12" t="s">
        <v>73</v>
      </c>
      <c r="C4" s="6">
        <v>43907</v>
      </c>
      <c r="D4" s="7" t="s">
        <v>72</v>
      </c>
      <c r="E4" s="7" t="s">
        <v>15</v>
      </c>
      <c r="F4" s="8" t="s">
        <v>69</v>
      </c>
      <c r="G4" s="7" t="s">
        <v>70</v>
      </c>
      <c r="H4" s="7" t="s">
        <v>11</v>
      </c>
      <c r="I4" s="9">
        <v>18000</v>
      </c>
      <c r="J4" s="7">
        <v>3</v>
      </c>
      <c r="K4" s="9">
        <v>54000</v>
      </c>
      <c r="L4" s="7" t="s">
        <v>12</v>
      </c>
      <c r="M4" s="11" t="s">
        <v>74</v>
      </c>
      <c r="N4" s="11" t="s">
        <v>82</v>
      </c>
    </row>
    <row r="5" spans="1:14" ht="45">
      <c r="A5" s="2" t="s">
        <v>65</v>
      </c>
      <c r="B5" s="12" t="s">
        <v>78</v>
      </c>
      <c r="C5" s="6">
        <v>43910</v>
      </c>
      <c r="D5" s="7" t="s">
        <v>16</v>
      </c>
      <c r="E5" s="7" t="s">
        <v>17</v>
      </c>
      <c r="F5" s="8" t="s">
        <v>76</v>
      </c>
      <c r="G5" s="7" t="s">
        <v>75</v>
      </c>
      <c r="H5" s="7" t="s">
        <v>11</v>
      </c>
      <c r="I5" s="9">
        <v>6300</v>
      </c>
      <c r="J5" s="7">
        <v>10</v>
      </c>
      <c r="K5" s="9">
        <v>63000</v>
      </c>
      <c r="L5" s="7" t="s">
        <v>12</v>
      </c>
      <c r="M5" s="11" t="s">
        <v>77</v>
      </c>
      <c r="N5" s="11" t="s">
        <v>213</v>
      </c>
    </row>
    <row r="6" spans="1:14" ht="45">
      <c r="A6" s="13" t="s">
        <v>85</v>
      </c>
      <c r="B6" s="12" t="s">
        <v>84</v>
      </c>
      <c r="C6" s="6">
        <v>43916</v>
      </c>
      <c r="D6" s="7" t="s">
        <v>18</v>
      </c>
      <c r="E6" s="7" t="s">
        <v>19</v>
      </c>
      <c r="F6" s="8" t="s">
        <v>79</v>
      </c>
      <c r="G6" s="7" t="s">
        <v>80</v>
      </c>
      <c r="H6" s="7" t="s">
        <v>11</v>
      </c>
      <c r="I6" s="9">
        <v>10900</v>
      </c>
      <c r="J6" s="7">
        <v>4</v>
      </c>
      <c r="K6" s="9">
        <v>43600</v>
      </c>
      <c r="L6" s="7" t="s">
        <v>12</v>
      </c>
      <c r="M6" s="11" t="s">
        <v>81</v>
      </c>
      <c r="N6" s="11" t="s">
        <v>83</v>
      </c>
    </row>
    <row r="7" spans="1:14" ht="45">
      <c r="A7" s="2" t="s">
        <v>65</v>
      </c>
      <c r="B7" s="12" t="s">
        <v>89</v>
      </c>
      <c r="C7" s="6">
        <v>43921</v>
      </c>
      <c r="D7" s="7" t="s">
        <v>20</v>
      </c>
      <c r="E7" s="7" t="s">
        <v>21</v>
      </c>
      <c r="F7" s="8" t="s">
        <v>86</v>
      </c>
      <c r="G7" s="7" t="s">
        <v>90</v>
      </c>
      <c r="H7" s="7" t="s">
        <v>14</v>
      </c>
      <c r="I7" s="9">
        <v>39</v>
      </c>
      <c r="J7" s="7">
        <v>200</v>
      </c>
      <c r="K7" s="9">
        <v>7800</v>
      </c>
      <c r="L7" s="7" t="s">
        <v>12</v>
      </c>
      <c r="M7" s="11" t="s">
        <v>87</v>
      </c>
      <c r="N7" s="11" t="s">
        <v>88</v>
      </c>
    </row>
    <row r="8" spans="1:14" ht="45">
      <c r="A8" s="13" t="s">
        <v>65</v>
      </c>
      <c r="B8" s="12" t="s">
        <v>91</v>
      </c>
      <c r="C8" s="6">
        <v>43927</v>
      </c>
      <c r="D8" s="7" t="s">
        <v>22</v>
      </c>
      <c r="E8" s="7" t="s">
        <v>23</v>
      </c>
      <c r="F8" s="8" t="s">
        <v>94</v>
      </c>
      <c r="G8" s="7" t="s">
        <v>93</v>
      </c>
      <c r="H8" s="7" t="s">
        <v>11</v>
      </c>
      <c r="I8" s="9">
        <v>17</v>
      </c>
      <c r="J8" s="7">
        <v>20</v>
      </c>
      <c r="K8" s="9">
        <v>340</v>
      </c>
      <c r="L8" s="7" t="s">
        <v>12</v>
      </c>
      <c r="M8" s="11" t="s">
        <v>95</v>
      </c>
      <c r="N8" s="11" t="s">
        <v>96</v>
      </c>
    </row>
    <row r="9" spans="1:14" ht="45">
      <c r="A9" s="13" t="s">
        <v>92</v>
      </c>
      <c r="B9" s="12" t="s">
        <v>91</v>
      </c>
      <c r="C9" s="6">
        <v>43927</v>
      </c>
      <c r="D9" s="7" t="s">
        <v>22</v>
      </c>
      <c r="E9" s="7" t="s">
        <v>24</v>
      </c>
      <c r="F9" s="8" t="s">
        <v>94</v>
      </c>
      <c r="G9" s="7" t="s">
        <v>93</v>
      </c>
      <c r="H9" s="7" t="s">
        <v>11</v>
      </c>
      <c r="I9" s="9">
        <v>41.9</v>
      </c>
      <c r="J9" s="7">
        <v>29</v>
      </c>
      <c r="K9" s="9">
        <v>1215.0999999999999</v>
      </c>
      <c r="L9" s="7" t="s">
        <v>12</v>
      </c>
      <c r="M9" s="11" t="s">
        <v>95</v>
      </c>
      <c r="N9" s="11" t="s">
        <v>96</v>
      </c>
    </row>
    <row r="10" spans="1:14" ht="45">
      <c r="A10" s="2" t="s">
        <v>65</v>
      </c>
      <c r="B10" s="12" t="s">
        <v>102</v>
      </c>
      <c r="C10" s="6">
        <v>43927</v>
      </c>
      <c r="D10" s="7" t="s">
        <v>25</v>
      </c>
      <c r="E10" s="7" t="s">
        <v>26</v>
      </c>
      <c r="F10" s="8" t="s">
        <v>101</v>
      </c>
      <c r="G10" s="7" t="s">
        <v>97</v>
      </c>
      <c r="H10" s="7" t="s">
        <v>11</v>
      </c>
      <c r="I10" s="9">
        <v>6.51</v>
      </c>
      <c r="J10" s="7">
        <v>400</v>
      </c>
      <c r="K10" s="9">
        <v>2604.8000000000002</v>
      </c>
      <c r="L10" s="7" t="s">
        <v>98</v>
      </c>
      <c r="M10" s="11" t="s">
        <v>99</v>
      </c>
      <c r="N10" s="11" t="s">
        <v>100</v>
      </c>
    </row>
    <row r="11" spans="1:14" ht="45">
      <c r="A11" s="2" t="s">
        <v>65</v>
      </c>
      <c r="B11" s="12" t="s">
        <v>104</v>
      </c>
      <c r="C11" s="6">
        <v>43927</v>
      </c>
      <c r="D11" s="7" t="s">
        <v>27</v>
      </c>
      <c r="E11" s="7" t="s">
        <v>28</v>
      </c>
      <c r="F11" s="8" t="s">
        <v>103</v>
      </c>
      <c r="G11" s="7" t="s">
        <v>105</v>
      </c>
      <c r="H11" s="7" t="s">
        <v>14</v>
      </c>
      <c r="I11" s="9">
        <v>3100</v>
      </c>
      <c r="J11" s="10">
        <v>3</v>
      </c>
      <c r="K11" s="9">
        <v>9300</v>
      </c>
      <c r="L11" s="7" t="s">
        <v>12</v>
      </c>
      <c r="M11" s="11" t="s">
        <v>106</v>
      </c>
      <c r="N11" s="11" t="s">
        <v>107</v>
      </c>
    </row>
    <row r="12" spans="1:14" ht="45">
      <c r="A12" s="2" t="s">
        <v>65</v>
      </c>
      <c r="B12" s="12" t="s">
        <v>110</v>
      </c>
      <c r="C12" s="6">
        <v>43934</v>
      </c>
      <c r="D12" s="7" t="s">
        <v>29</v>
      </c>
      <c r="E12" s="7" t="s">
        <v>30</v>
      </c>
      <c r="F12" s="8" t="s">
        <v>108</v>
      </c>
      <c r="G12" s="7" t="s">
        <v>115</v>
      </c>
      <c r="H12" s="7" t="s">
        <v>11</v>
      </c>
      <c r="I12" s="9">
        <v>15.5</v>
      </c>
      <c r="J12" s="10">
        <v>3000</v>
      </c>
      <c r="K12" s="9">
        <v>46500</v>
      </c>
      <c r="L12" s="7" t="s">
        <v>12</v>
      </c>
      <c r="M12" s="11" t="s">
        <v>109</v>
      </c>
      <c r="N12" s="11" t="s">
        <v>182</v>
      </c>
    </row>
    <row r="13" spans="1:14" ht="45">
      <c r="A13" s="2" t="s">
        <v>65</v>
      </c>
      <c r="B13" s="12" t="s">
        <v>111</v>
      </c>
      <c r="C13" s="6">
        <v>43934</v>
      </c>
      <c r="D13" s="7" t="s">
        <v>31</v>
      </c>
      <c r="E13" s="7" t="s">
        <v>32</v>
      </c>
      <c r="F13" s="8" t="s">
        <v>112</v>
      </c>
      <c r="G13" s="7" t="s">
        <v>127</v>
      </c>
      <c r="H13" s="7" t="s">
        <v>11</v>
      </c>
      <c r="I13" s="9">
        <v>16</v>
      </c>
      <c r="J13" s="7">
        <v>100</v>
      </c>
      <c r="K13" s="9">
        <v>1600</v>
      </c>
      <c r="L13" s="7" t="s">
        <v>33</v>
      </c>
      <c r="M13" s="11" t="s">
        <v>113</v>
      </c>
      <c r="N13" s="11" t="s">
        <v>114</v>
      </c>
    </row>
    <row r="14" spans="1:14" ht="45">
      <c r="A14" s="2" t="s">
        <v>65</v>
      </c>
      <c r="B14" s="12" t="s">
        <v>119</v>
      </c>
      <c r="C14" s="6">
        <v>43934</v>
      </c>
      <c r="D14" s="7" t="s">
        <v>34</v>
      </c>
      <c r="E14" s="7" t="s">
        <v>35</v>
      </c>
      <c r="F14" s="8" t="s">
        <v>118</v>
      </c>
      <c r="G14" s="7" t="s">
        <v>115</v>
      </c>
      <c r="H14" s="7" t="s">
        <v>11</v>
      </c>
      <c r="I14" s="9">
        <v>3.6</v>
      </c>
      <c r="J14" s="10">
        <v>27000</v>
      </c>
      <c r="K14" s="9">
        <v>97200</v>
      </c>
      <c r="L14" s="7" t="s">
        <v>12</v>
      </c>
      <c r="M14" s="11" t="s">
        <v>116</v>
      </c>
      <c r="N14" s="11" t="s">
        <v>117</v>
      </c>
    </row>
    <row r="15" spans="1:14" ht="45">
      <c r="A15" s="2" t="s">
        <v>65</v>
      </c>
      <c r="B15" s="12" t="s">
        <v>120</v>
      </c>
      <c r="C15" s="6">
        <v>43943</v>
      </c>
      <c r="D15" s="7" t="s">
        <v>57</v>
      </c>
      <c r="E15" s="7" t="s">
        <v>58</v>
      </c>
      <c r="F15" s="8" t="s">
        <v>130</v>
      </c>
      <c r="G15" s="14" t="s">
        <v>126</v>
      </c>
      <c r="H15" s="7" t="s">
        <v>42</v>
      </c>
      <c r="I15" s="9">
        <v>9000</v>
      </c>
      <c r="J15" s="7">
        <v>1</v>
      </c>
      <c r="K15" s="9">
        <v>9000</v>
      </c>
      <c r="L15" s="7" t="s">
        <v>46</v>
      </c>
      <c r="M15" s="11" t="s">
        <v>121</v>
      </c>
      <c r="N15" s="11" t="s">
        <v>122</v>
      </c>
    </row>
    <row r="16" spans="1:14" ht="45">
      <c r="A16" s="2" t="s">
        <v>65</v>
      </c>
      <c r="B16" s="12" t="s">
        <v>128</v>
      </c>
      <c r="C16" s="6">
        <v>43944</v>
      </c>
      <c r="D16" s="7" t="s">
        <v>55</v>
      </c>
      <c r="E16" s="7" t="s">
        <v>56</v>
      </c>
      <c r="F16" s="8" t="s">
        <v>129</v>
      </c>
      <c r="G16" s="7" t="s">
        <v>93</v>
      </c>
      <c r="H16" s="7" t="s">
        <v>11</v>
      </c>
      <c r="I16" s="9">
        <v>17</v>
      </c>
      <c r="J16" s="7">
        <v>219</v>
      </c>
      <c r="K16" s="9">
        <v>3723</v>
      </c>
      <c r="L16" s="7" t="s">
        <v>12</v>
      </c>
      <c r="M16" s="11" t="s">
        <v>131</v>
      </c>
      <c r="N16" s="11" t="s">
        <v>132</v>
      </c>
    </row>
    <row r="17" spans="1:14" ht="45">
      <c r="A17" s="2" t="s">
        <v>65</v>
      </c>
      <c r="B17" s="12" t="s">
        <v>133</v>
      </c>
      <c r="C17" s="6">
        <v>43938</v>
      </c>
      <c r="D17" s="7" t="s">
        <v>36</v>
      </c>
      <c r="E17" s="7" t="s">
        <v>37</v>
      </c>
      <c r="F17" s="8" t="s">
        <v>137</v>
      </c>
      <c r="G17" s="7" t="s">
        <v>134</v>
      </c>
      <c r="H17" s="7" t="s">
        <v>11</v>
      </c>
      <c r="I17" s="9">
        <v>8</v>
      </c>
      <c r="J17" s="7">
        <v>500</v>
      </c>
      <c r="K17" s="9">
        <v>4000</v>
      </c>
      <c r="L17" s="7" t="s">
        <v>12</v>
      </c>
      <c r="M17" s="11" t="s">
        <v>135</v>
      </c>
      <c r="N17" s="11" t="s">
        <v>136</v>
      </c>
    </row>
    <row r="18" spans="1:14" ht="45">
      <c r="A18" s="2" t="s">
        <v>65</v>
      </c>
      <c r="B18" s="12" t="s">
        <v>123</v>
      </c>
      <c r="C18" s="15">
        <v>43949</v>
      </c>
      <c r="D18" s="20" t="s">
        <v>211</v>
      </c>
      <c r="E18" s="16" t="s">
        <v>45</v>
      </c>
      <c r="F18" s="8" t="s">
        <v>138</v>
      </c>
      <c r="G18" s="8" t="s">
        <v>126</v>
      </c>
      <c r="H18" s="16" t="s">
        <v>42</v>
      </c>
      <c r="I18" s="17">
        <v>9000</v>
      </c>
      <c r="J18" s="16">
        <v>2</v>
      </c>
      <c r="K18" s="17">
        <v>18000</v>
      </c>
      <c r="L18" s="16" t="s">
        <v>46</v>
      </c>
      <c r="M18" s="11" t="s">
        <v>124</v>
      </c>
      <c r="N18" s="11" t="s">
        <v>125</v>
      </c>
    </row>
    <row r="19" spans="1:14" ht="75">
      <c r="A19" s="18" t="s">
        <v>65</v>
      </c>
      <c r="B19" s="12" t="s">
        <v>55</v>
      </c>
      <c r="C19" s="19">
        <v>43943</v>
      </c>
      <c r="D19" s="7" t="s">
        <v>482</v>
      </c>
      <c r="E19" s="55" t="s">
        <v>54</v>
      </c>
      <c r="F19" s="56" t="s">
        <v>139</v>
      </c>
      <c r="G19" s="14" t="s">
        <v>140</v>
      </c>
      <c r="H19" s="7" t="s">
        <v>42</v>
      </c>
      <c r="I19" s="9">
        <v>60</v>
      </c>
      <c r="J19" s="7">
        <v>6645</v>
      </c>
      <c r="K19" s="9">
        <f>398700</f>
        <v>398700</v>
      </c>
      <c r="L19" s="7" t="s">
        <v>12</v>
      </c>
      <c r="M19" s="11" t="s">
        <v>141</v>
      </c>
      <c r="N19" s="127" t="s">
        <v>195</v>
      </c>
    </row>
    <row r="20" spans="1:14" ht="45">
      <c r="A20" s="18" t="s">
        <v>65</v>
      </c>
      <c r="B20" s="12" t="s">
        <v>142</v>
      </c>
      <c r="C20" s="15">
        <v>43949</v>
      </c>
      <c r="D20" s="16" t="s">
        <v>50</v>
      </c>
      <c r="E20" s="16" t="s">
        <v>51</v>
      </c>
      <c r="F20" s="11" t="s">
        <v>144</v>
      </c>
      <c r="G20" s="18" t="s">
        <v>146</v>
      </c>
      <c r="H20" s="16" t="s">
        <v>11</v>
      </c>
      <c r="I20" s="17">
        <v>8</v>
      </c>
      <c r="J20" s="16">
        <v>2016</v>
      </c>
      <c r="K20" s="17">
        <v>16128</v>
      </c>
      <c r="L20" s="16" t="s">
        <v>12</v>
      </c>
      <c r="M20" s="11" t="s">
        <v>148</v>
      </c>
      <c r="N20" s="11" t="s">
        <v>183</v>
      </c>
    </row>
    <row r="21" spans="1:14" ht="45">
      <c r="A21" s="18" t="s">
        <v>65</v>
      </c>
      <c r="B21" s="12" t="s">
        <v>143</v>
      </c>
      <c r="C21" s="15">
        <v>43948</v>
      </c>
      <c r="D21" s="16" t="s">
        <v>52</v>
      </c>
      <c r="E21" s="16" t="s">
        <v>53</v>
      </c>
      <c r="F21" s="11" t="s">
        <v>145</v>
      </c>
      <c r="G21" s="18" t="s">
        <v>147</v>
      </c>
      <c r="H21" s="16" t="s">
        <v>11</v>
      </c>
      <c r="I21" s="17">
        <v>2.1</v>
      </c>
      <c r="J21" s="16">
        <v>7000</v>
      </c>
      <c r="K21" s="17">
        <v>14700</v>
      </c>
      <c r="L21" s="16" t="s">
        <v>12</v>
      </c>
      <c r="M21" s="11" t="s">
        <v>149</v>
      </c>
      <c r="N21" s="11" t="s">
        <v>184</v>
      </c>
    </row>
    <row r="22" spans="1:14" ht="45">
      <c r="A22" s="18" t="s">
        <v>65</v>
      </c>
      <c r="B22" s="12" t="s">
        <v>151</v>
      </c>
      <c r="C22" s="15">
        <v>43949</v>
      </c>
      <c r="D22" s="16" t="s">
        <v>43</v>
      </c>
      <c r="E22" s="16" t="s">
        <v>44</v>
      </c>
      <c r="F22" s="11" t="s">
        <v>150</v>
      </c>
      <c r="G22" s="20" t="s">
        <v>93</v>
      </c>
      <c r="H22" s="16" t="s">
        <v>11</v>
      </c>
      <c r="I22" s="17">
        <v>16.8</v>
      </c>
      <c r="J22" s="16">
        <v>100</v>
      </c>
      <c r="K22" s="17">
        <v>1680</v>
      </c>
      <c r="L22" s="16" t="s">
        <v>12</v>
      </c>
      <c r="M22" s="11" t="s">
        <v>152</v>
      </c>
      <c r="N22" s="11" t="s">
        <v>185</v>
      </c>
    </row>
    <row r="23" spans="1:14" ht="75">
      <c r="A23" s="18" t="s">
        <v>65</v>
      </c>
      <c r="B23" s="12" t="s">
        <v>154</v>
      </c>
      <c r="C23" s="15">
        <v>43949</v>
      </c>
      <c r="D23" s="16" t="s">
        <v>47</v>
      </c>
      <c r="E23" s="16" t="s">
        <v>48</v>
      </c>
      <c r="F23" s="11" t="s">
        <v>160</v>
      </c>
      <c r="G23" s="18" t="s">
        <v>163</v>
      </c>
      <c r="H23" s="16" t="s">
        <v>49</v>
      </c>
      <c r="I23" s="17">
        <v>550</v>
      </c>
      <c r="J23" s="16">
        <v>5</v>
      </c>
      <c r="K23" s="17">
        <v>2750</v>
      </c>
      <c r="L23" s="20" t="s">
        <v>153</v>
      </c>
      <c r="M23" s="11" t="s">
        <v>157</v>
      </c>
      <c r="N23" s="11" t="s">
        <v>428</v>
      </c>
    </row>
    <row r="24" spans="1:14" ht="45">
      <c r="A24" s="18" t="s">
        <v>65</v>
      </c>
      <c r="B24" s="12" t="s">
        <v>155</v>
      </c>
      <c r="C24" s="15">
        <v>43949</v>
      </c>
      <c r="D24" s="16" t="s">
        <v>40</v>
      </c>
      <c r="E24" s="16" t="s">
        <v>41</v>
      </c>
      <c r="F24" s="11" t="s">
        <v>161</v>
      </c>
      <c r="G24" s="18" t="s">
        <v>163</v>
      </c>
      <c r="H24" s="16" t="s">
        <v>42</v>
      </c>
      <c r="I24" s="17">
        <v>700</v>
      </c>
      <c r="J24" s="16">
        <v>1</v>
      </c>
      <c r="K24" s="17">
        <v>700</v>
      </c>
      <c r="L24" s="20" t="s">
        <v>153</v>
      </c>
      <c r="M24" s="11" t="s">
        <v>158</v>
      </c>
      <c r="N24" s="11" t="s">
        <v>436</v>
      </c>
    </row>
    <row r="25" spans="1:14" ht="45">
      <c r="A25" s="18" t="s">
        <v>65</v>
      </c>
      <c r="B25" s="12" t="s">
        <v>156</v>
      </c>
      <c r="C25" s="15">
        <v>43949</v>
      </c>
      <c r="D25" s="16" t="s">
        <v>38</v>
      </c>
      <c r="E25" s="7" t="s">
        <v>39</v>
      </c>
      <c r="F25" s="11" t="s">
        <v>162</v>
      </c>
      <c r="G25" s="18" t="s">
        <v>163</v>
      </c>
      <c r="H25" s="16" t="s">
        <v>11</v>
      </c>
      <c r="I25" s="17">
        <v>231.6</v>
      </c>
      <c r="J25" s="16">
        <v>15</v>
      </c>
      <c r="K25" s="17">
        <v>3474</v>
      </c>
      <c r="L25" s="20" t="s">
        <v>153</v>
      </c>
      <c r="M25" s="11" t="s">
        <v>159</v>
      </c>
      <c r="N25" s="11" t="s">
        <v>437</v>
      </c>
    </row>
    <row r="26" spans="1:14" ht="45">
      <c r="A26" s="18" t="s">
        <v>65</v>
      </c>
      <c r="B26" s="12" t="s">
        <v>381</v>
      </c>
      <c r="C26" s="15">
        <v>43959</v>
      </c>
      <c r="D26" s="20" t="s">
        <v>382</v>
      </c>
      <c r="E26" s="20" t="s">
        <v>53</v>
      </c>
      <c r="F26" s="11" t="s">
        <v>383</v>
      </c>
      <c r="G26" s="18" t="s">
        <v>147</v>
      </c>
      <c r="H26" s="20" t="s">
        <v>11</v>
      </c>
      <c r="I26" s="23">
        <v>2.1</v>
      </c>
      <c r="J26" s="30">
        <v>1000</v>
      </c>
      <c r="K26" s="17">
        <v>2100</v>
      </c>
      <c r="L26" s="20" t="s">
        <v>33</v>
      </c>
      <c r="M26" s="11" t="s">
        <v>384</v>
      </c>
      <c r="N26" s="11" t="s">
        <v>385</v>
      </c>
    </row>
    <row r="27" spans="1:14" ht="45">
      <c r="A27" s="13" t="s">
        <v>85</v>
      </c>
      <c r="B27" s="12" t="s">
        <v>210</v>
      </c>
      <c r="C27" s="21">
        <v>43965</v>
      </c>
      <c r="D27" s="20" t="s">
        <v>164</v>
      </c>
      <c r="E27" s="12" t="s">
        <v>165</v>
      </c>
      <c r="F27" s="11" t="s">
        <v>166</v>
      </c>
      <c r="G27" s="20" t="s">
        <v>167</v>
      </c>
      <c r="H27" s="16" t="s">
        <v>42</v>
      </c>
      <c r="I27" s="17">
        <v>84182.8</v>
      </c>
      <c r="J27" s="16">
        <v>6</v>
      </c>
      <c r="K27" s="22">
        <v>505096.8</v>
      </c>
      <c r="L27" s="20" t="s">
        <v>169</v>
      </c>
      <c r="M27" s="11" t="s">
        <v>168</v>
      </c>
      <c r="N27" s="11" t="s">
        <v>196</v>
      </c>
    </row>
    <row r="28" spans="1:14" ht="45">
      <c r="A28" s="13" t="s">
        <v>85</v>
      </c>
      <c r="B28" s="12" t="s">
        <v>420</v>
      </c>
      <c r="C28" s="21">
        <v>43966</v>
      </c>
      <c r="D28" s="20" t="s">
        <v>421</v>
      </c>
      <c r="E28" s="12" t="s">
        <v>422</v>
      </c>
      <c r="F28" s="11" t="s">
        <v>424</v>
      </c>
      <c r="G28" s="20" t="s">
        <v>425</v>
      </c>
      <c r="H28" s="20" t="s">
        <v>11</v>
      </c>
      <c r="I28" s="17">
        <v>463.05</v>
      </c>
      <c r="J28" s="16">
        <v>40</v>
      </c>
      <c r="K28" s="22">
        <v>18522</v>
      </c>
      <c r="L28" s="20" t="s">
        <v>426</v>
      </c>
      <c r="M28" s="11" t="s">
        <v>427</v>
      </c>
      <c r="N28" s="11" t="s">
        <v>474</v>
      </c>
    </row>
    <row r="29" spans="1:14" ht="45">
      <c r="A29" s="13" t="s">
        <v>85</v>
      </c>
      <c r="B29" s="12" t="s">
        <v>420</v>
      </c>
      <c r="C29" s="21">
        <v>43966</v>
      </c>
      <c r="D29" s="20" t="s">
        <v>421</v>
      </c>
      <c r="E29" s="12" t="s">
        <v>423</v>
      </c>
      <c r="F29" s="11" t="s">
        <v>424</v>
      </c>
      <c r="G29" s="20" t="s">
        <v>425</v>
      </c>
      <c r="H29" s="20" t="s">
        <v>11</v>
      </c>
      <c r="I29" s="17">
        <v>463.05</v>
      </c>
      <c r="J29" s="16">
        <v>6</v>
      </c>
      <c r="K29" s="22">
        <v>2778.3</v>
      </c>
      <c r="L29" s="20" t="s">
        <v>426</v>
      </c>
      <c r="M29" s="11" t="s">
        <v>427</v>
      </c>
      <c r="N29" s="11" t="s">
        <v>474</v>
      </c>
    </row>
    <row r="30" spans="1:14" ht="45">
      <c r="A30" s="18" t="s">
        <v>65</v>
      </c>
      <c r="B30" s="12" t="s">
        <v>170</v>
      </c>
      <c r="C30" s="21">
        <v>43965</v>
      </c>
      <c r="D30" s="16" t="s">
        <v>171</v>
      </c>
      <c r="E30" s="16" t="s">
        <v>172</v>
      </c>
      <c r="F30" s="11" t="s">
        <v>173</v>
      </c>
      <c r="G30" s="18" t="s">
        <v>174</v>
      </c>
      <c r="H30" s="16" t="s">
        <v>11</v>
      </c>
      <c r="I30" s="23">
        <v>368</v>
      </c>
      <c r="J30" s="16">
        <v>46</v>
      </c>
      <c r="K30" s="17">
        <v>16928</v>
      </c>
      <c r="L30" s="20" t="s">
        <v>12</v>
      </c>
      <c r="M30" s="11" t="s">
        <v>175</v>
      </c>
      <c r="N30" s="11" t="s">
        <v>224</v>
      </c>
    </row>
    <row r="31" spans="1:14" ht="45">
      <c r="A31" s="18" t="s">
        <v>65</v>
      </c>
      <c r="B31" s="12" t="s">
        <v>217</v>
      </c>
      <c r="C31" s="21">
        <v>43969</v>
      </c>
      <c r="D31" s="20" t="s">
        <v>218</v>
      </c>
      <c r="E31" s="20" t="s">
        <v>219</v>
      </c>
      <c r="F31" s="11" t="s">
        <v>220</v>
      </c>
      <c r="G31" s="18" t="s">
        <v>221</v>
      </c>
      <c r="H31" s="20" t="s">
        <v>11</v>
      </c>
      <c r="I31" s="23">
        <v>3.8</v>
      </c>
      <c r="J31" s="30">
        <v>3060</v>
      </c>
      <c r="K31" s="17">
        <v>11628</v>
      </c>
      <c r="L31" s="20" t="s">
        <v>222</v>
      </c>
      <c r="M31" s="11" t="s">
        <v>223</v>
      </c>
      <c r="N31" s="11" t="s">
        <v>265</v>
      </c>
    </row>
    <row r="32" spans="1:14" ht="45">
      <c r="A32" s="18" t="s">
        <v>65</v>
      </c>
      <c r="B32" s="12" t="s">
        <v>176</v>
      </c>
      <c r="C32" s="21">
        <v>43973</v>
      </c>
      <c r="D32" s="20" t="s">
        <v>177</v>
      </c>
      <c r="E32" s="20" t="s">
        <v>178</v>
      </c>
      <c r="F32" s="11" t="s">
        <v>179</v>
      </c>
      <c r="G32" s="20" t="s">
        <v>93</v>
      </c>
      <c r="H32" s="20" t="s">
        <v>11</v>
      </c>
      <c r="I32" s="23">
        <v>26.9</v>
      </c>
      <c r="J32" s="16">
        <v>464</v>
      </c>
      <c r="K32" s="17">
        <v>12481.6</v>
      </c>
      <c r="L32" s="20" t="s">
        <v>180</v>
      </c>
      <c r="M32" s="11" t="s">
        <v>181</v>
      </c>
      <c r="N32" s="11" t="s">
        <v>225</v>
      </c>
    </row>
    <row r="33" spans="1:14" ht="45">
      <c r="A33" s="18" t="s">
        <v>186</v>
      </c>
      <c r="B33" s="12" t="s">
        <v>187</v>
      </c>
      <c r="C33" s="27">
        <v>43973</v>
      </c>
      <c r="D33" s="20" t="s">
        <v>212</v>
      </c>
      <c r="E33" s="20" t="s">
        <v>188</v>
      </c>
      <c r="F33" s="11" t="s">
        <v>250</v>
      </c>
      <c r="G33" s="18" t="s">
        <v>189</v>
      </c>
      <c r="H33" s="20" t="s">
        <v>11</v>
      </c>
      <c r="I33" s="28">
        <v>7.9880000000000004</v>
      </c>
      <c r="J33" s="16">
        <v>80</v>
      </c>
      <c r="K33" s="17">
        <v>639.04</v>
      </c>
      <c r="L33" s="12" t="s">
        <v>33</v>
      </c>
      <c r="M33" s="11" t="s">
        <v>251</v>
      </c>
      <c r="N33" s="11" t="s">
        <v>266</v>
      </c>
    </row>
    <row r="34" spans="1:14" ht="45">
      <c r="A34" s="18" t="s">
        <v>65</v>
      </c>
      <c r="B34" s="18" t="s">
        <v>190</v>
      </c>
      <c r="C34" s="21">
        <v>43985</v>
      </c>
      <c r="D34" s="20" t="s">
        <v>191</v>
      </c>
      <c r="E34" s="12" t="s">
        <v>192</v>
      </c>
      <c r="F34" s="11" t="s">
        <v>193</v>
      </c>
      <c r="G34" s="18" t="s">
        <v>189</v>
      </c>
      <c r="H34" s="20" t="s">
        <v>11</v>
      </c>
      <c r="I34" s="23">
        <v>218.25</v>
      </c>
      <c r="J34" s="16">
        <v>24</v>
      </c>
      <c r="K34" s="17">
        <v>5238</v>
      </c>
      <c r="L34" s="20" t="s">
        <v>12</v>
      </c>
      <c r="M34" s="11" t="s">
        <v>194</v>
      </c>
      <c r="N34" s="11" t="s">
        <v>267</v>
      </c>
    </row>
    <row r="35" spans="1:14" ht="45">
      <c r="A35" s="18" t="s">
        <v>65</v>
      </c>
      <c r="B35" s="12" t="s">
        <v>198</v>
      </c>
      <c r="C35" s="27">
        <v>43998</v>
      </c>
      <c r="D35" s="20" t="s">
        <v>200</v>
      </c>
      <c r="E35" s="20" t="s">
        <v>203</v>
      </c>
      <c r="F35" s="11" t="s">
        <v>206</v>
      </c>
      <c r="G35" s="18" t="s">
        <v>229</v>
      </c>
      <c r="H35" s="20" t="s">
        <v>209</v>
      </c>
      <c r="I35" s="23">
        <v>360</v>
      </c>
      <c r="J35" s="16">
        <v>10</v>
      </c>
      <c r="K35" s="22">
        <v>3600</v>
      </c>
      <c r="L35" s="20" t="s">
        <v>12</v>
      </c>
      <c r="M35" s="11" t="s">
        <v>214</v>
      </c>
      <c r="N35" s="11" t="s">
        <v>329</v>
      </c>
    </row>
    <row r="36" spans="1:14" ht="45">
      <c r="A36" s="18" t="s">
        <v>65</v>
      </c>
      <c r="B36" s="12" t="s">
        <v>199</v>
      </c>
      <c r="C36" s="27">
        <v>43998</v>
      </c>
      <c r="D36" s="20" t="s">
        <v>201</v>
      </c>
      <c r="E36" s="20" t="s">
        <v>204</v>
      </c>
      <c r="F36" s="11" t="s">
        <v>207</v>
      </c>
      <c r="G36" s="18" t="s">
        <v>228</v>
      </c>
      <c r="H36" s="20" t="s">
        <v>209</v>
      </c>
      <c r="I36" s="23">
        <v>58</v>
      </c>
      <c r="J36" s="16">
        <v>10</v>
      </c>
      <c r="K36" s="17">
        <v>580</v>
      </c>
      <c r="L36" s="20" t="s">
        <v>12</v>
      </c>
      <c r="M36" s="11" t="s">
        <v>215</v>
      </c>
      <c r="N36" s="11" t="s">
        <v>268</v>
      </c>
    </row>
    <row r="37" spans="1:14" ht="45">
      <c r="A37" s="18" t="s">
        <v>65</v>
      </c>
      <c r="B37" s="12" t="s">
        <v>197</v>
      </c>
      <c r="C37" s="27">
        <v>43998</v>
      </c>
      <c r="D37" s="20" t="s">
        <v>202</v>
      </c>
      <c r="E37" s="20" t="s">
        <v>205</v>
      </c>
      <c r="F37" s="11" t="s">
        <v>208</v>
      </c>
      <c r="G37" s="18" t="s">
        <v>227</v>
      </c>
      <c r="H37" s="20" t="s">
        <v>11</v>
      </c>
      <c r="I37" s="23">
        <v>15.95</v>
      </c>
      <c r="J37" s="16">
        <v>800</v>
      </c>
      <c r="K37" s="17">
        <v>12760</v>
      </c>
      <c r="L37" s="20" t="s">
        <v>12</v>
      </c>
      <c r="M37" s="11" t="s">
        <v>216</v>
      </c>
      <c r="N37" s="11" t="s">
        <v>269</v>
      </c>
    </row>
    <row r="38" spans="1:14" ht="45">
      <c r="A38" s="18" t="s">
        <v>253</v>
      </c>
      <c r="B38" s="12" t="s">
        <v>226</v>
      </c>
      <c r="C38" s="21">
        <v>44006</v>
      </c>
      <c r="D38" s="20" t="s">
        <v>233</v>
      </c>
      <c r="E38" s="20" t="s">
        <v>240</v>
      </c>
      <c r="F38" s="11" t="s">
        <v>234</v>
      </c>
      <c r="G38" s="18" t="s">
        <v>230</v>
      </c>
      <c r="H38" s="29" t="s">
        <v>238</v>
      </c>
      <c r="I38" s="31">
        <v>9.4499999999999993</v>
      </c>
      <c r="J38" s="29">
        <v>150</v>
      </c>
      <c r="K38" s="31">
        <f>J38*I38</f>
        <v>1417.5</v>
      </c>
      <c r="L38" s="20" t="s">
        <v>33</v>
      </c>
      <c r="M38" s="11" t="s">
        <v>252</v>
      </c>
      <c r="N38" s="11" t="s">
        <v>330</v>
      </c>
    </row>
    <row r="39" spans="1:14" ht="45">
      <c r="A39" s="18" t="s">
        <v>253</v>
      </c>
      <c r="B39" s="12" t="s">
        <v>226</v>
      </c>
      <c r="C39" s="21">
        <v>44006</v>
      </c>
      <c r="D39" s="20" t="s">
        <v>233</v>
      </c>
      <c r="E39" s="20" t="s">
        <v>241</v>
      </c>
      <c r="F39" s="11" t="s">
        <v>234</v>
      </c>
      <c r="G39" s="18" t="s">
        <v>230</v>
      </c>
      <c r="H39" s="29" t="s">
        <v>247</v>
      </c>
      <c r="I39" s="31">
        <v>55.1</v>
      </c>
      <c r="J39" s="29">
        <v>2</v>
      </c>
      <c r="K39" s="31">
        <v>110.2</v>
      </c>
      <c r="L39" s="20" t="s">
        <v>33</v>
      </c>
      <c r="M39" s="11" t="s">
        <v>252</v>
      </c>
      <c r="N39" s="11" t="s">
        <v>330</v>
      </c>
    </row>
    <row r="40" spans="1:14" ht="45">
      <c r="A40" s="18" t="s">
        <v>253</v>
      </c>
      <c r="B40" s="12" t="s">
        <v>226</v>
      </c>
      <c r="C40" s="21">
        <v>44006</v>
      </c>
      <c r="D40" s="20" t="s">
        <v>233</v>
      </c>
      <c r="E40" s="20" t="s">
        <v>249</v>
      </c>
      <c r="F40" s="11" t="s">
        <v>234</v>
      </c>
      <c r="G40" s="18" t="s">
        <v>230</v>
      </c>
      <c r="H40" s="29" t="s">
        <v>238</v>
      </c>
      <c r="I40" s="31">
        <v>4.63</v>
      </c>
      <c r="J40" s="29">
        <v>50</v>
      </c>
      <c r="K40" s="31">
        <v>231.5</v>
      </c>
      <c r="L40" s="20" t="s">
        <v>33</v>
      </c>
      <c r="M40" s="11" t="s">
        <v>252</v>
      </c>
      <c r="N40" s="11" t="s">
        <v>330</v>
      </c>
    </row>
    <row r="41" spans="1:14" ht="45">
      <c r="A41" s="18" t="s">
        <v>253</v>
      </c>
      <c r="B41" s="12" t="s">
        <v>226</v>
      </c>
      <c r="C41" s="21">
        <v>44006</v>
      </c>
      <c r="D41" s="20" t="s">
        <v>233</v>
      </c>
      <c r="E41" s="20" t="s">
        <v>242</v>
      </c>
      <c r="F41" s="11" t="s">
        <v>234</v>
      </c>
      <c r="G41" s="18" t="s">
        <v>230</v>
      </c>
      <c r="H41" s="29" t="s">
        <v>238</v>
      </c>
      <c r="I41" s="31">
        <v>29.83</v>
      </c>
      <c r="J41" s="29">
        <v>20</v>
      </c>
      <c r="K41" s="31">
        <v>596.6</v>
      </c>
      <c r="L41" s="20" t="s">
        <v>33</v>
      </c>
      <c r="M41" s="11" t="s">
        <v>252</v>
      </c>
      <c r="N41" s="11" t="s">
        <v>330</v>
      </c>
    </row>
    <row r="42" spans="1:14" ht="45">
      <c r="A42" s="18" t="s">
        <v>253</v>
      </c>
      <c r="B42" s="12" t="s">
        <v>226</v>
      </c>
      <c r="C42" s="21">
        <v>44006</v>
      </c>
      <c r="D42" s="20" t="s">
        <v>233</v>
      </c>
      <c r="E42" s="20" t="s">
        <v>243</v>
      </c>
      <c r="F42" s="11" t="s">
        <v>234</v>
      </c>
      <c r="G42" s="18" t="s">
        <v>230</v>
      </c>
      <c r="H42" s="29" t="s">
        <v>247</v>
      </c>
      <c r="I42" s="31">
        <v>5.91</v>
      </c>
      <c r="J42" s="29">
        <v>200</v>
      </c>
      <c r="K42" s="31">
        <v>1182</v>
      </c>
      <c r="L42" s="20" t="s">
        <v>33</v>
      </c>
      <c r="M42" s="11" t="s">
        <v>252</v>
      </c>
      <c r="N42" s="11" t="s">
        <v>330</v>
      </c>
    </row>
    <row r="43" spans="1:14" ht="45">
      <c r="A43" s="18" t="s">
        <v>253</v>
      </c>
      <c r="B43" s="12" t="s">
        <v>226</v>
      </c>
      <c r="C43" s="21">
        <v>44006</v>
      </c>
      <c r="D43" s="20" t="s">
        <v>233</v>
      </c>
      <c r="E43" s="20" t="s">
        <v>244</v>
      </c>
      <c r="F43" s="11" t="s">
        <v>234</v>
      </c>
      <c r="G43" s="18" t="s">
        <v>230</v>
      </c>
      <c r="H43" s="29" t="s">
        <v>238</v>
      </c>
      <c r="I43" s="31">
        <v>15.9</v>
      </c>
      <c r="J43" s="29">
        <v>30</v>
      </c>
      <c r="K43" s="31">
        <v>477</v>
      </c>
      <c r="L43" s="20" t="s">
        <v>33</v>
      </c>
      <c r="M43" s="11" t="s">
        <v>252</v>
      </c>
      <c r="N43" s="11" t="s">
        <v>330</v>
      </c>
    </row>
    <row r="44" spans="1:14" ht="45">
      <c r="A44" s="18" t="s">
        <v>253</v>
      </c>
      <c r="B44" s="12" t="s">
        <v>226</v>
      </c>
      <c r="C44" s="21">
        <v>44006</v>
      </c>
      <c r="D44" s="20" t="s">
        <v>233</v>
      </c>
      <c r="E44" s="20" t="s">
        <v>245</v>
      </c>
      <c r="F44" s="11" t="s">
        <v>234</v>
      </c>
      <c r="G44" s="18" t="s">
        <v>230</v>
      </c>
      <c r="H44" s="29" t="s">
        <v>248</v>
      </c>
      <c r="I44" s="31">
        <v>0.38</v>
      </c>
      <c r="J44" s="29">
        <v>30</v>
      </c>
      <c r="K44" s="31">
        <v>11.4</v>
      </c>
      <c r="L44" s="20" t="s">
        <v>33</v>
      </c>
      <c r="M44" s="11" t="s">
        <v>252</v>
      </c>
      <c r="N44" s="11" t="s">
        <v>330</v>
      </c>
    </row>
    <row r="45" spans="1:14" ht="45">
      <c r="A45" s="18" t="s">
        <v>253</v>
      </c>
      <c r="B45" s="12" t="s">
        <v>226</v>
      </c>
      <c r="C45" s="21">
        <v>44006</v>
      </c>
      <c r="D45" s="20" t="s">
        <v>233</v>
      </c>
      <c r="E45" s="20" t="s">
        <v>246</v>
      </c>
      <c r="F45" s="11" t="s">
        <v>234</v>
      </c>
      <c r="G45" s="18" t="s">
        <v>230</v>
      </c>
      <c r="H45" s="29" t="s">
        <v>238</v>
      </c>
      <c r="I45" s="31">
        <v>2.23</v>
      </c>
      <c r="J45" s="29">
        <v>200</v>
      </c>
      <c r="K45" s="31">
        <v>446</v>
      </c>
      <c r="L45" s="20" t="s">
        <v>33</v>
      </c>
      <c r="M45" s="11" t="s">
        <v>252</v>
      </c>
      <c r="N45" s="11" t="s">
        <v>330</v>
      </c>
    </row>
    <row r="46" spans="1:14" ht="45">
      <c r="A46" s="18" t="s">
        <v>65</v>
      </c>
      <c r="B46" s="12" t="s">
        <v>231</v>
      </c>
      <c r="C46" s="21">
        <v>44006</v>
      </c>
      <c r="D46" s="20" t="s">
        <v>232</v>
      </c>
      <c r="E46" s="32" t="s">
        <v>235</v>
      </c>
      <c r="F46" s="33" t="s">
        <v>236</v>
      </c>
      <c r="G46" s="7" t="s">
        <v>237</v>
      </c>
      <c r="H46" s="12" t="s">
        <v>238</v>
      </c>
      <c r="I46" s="22">
        <v>9.15</v>
      </c>
      <c r="J46" s="12">
        <v>400</v>
      </c>
      <c r="K46" s="22">
        <v>3660</v>
      </c>
      <c r="L46" s="20" t="s">
        <v>12</v>
      </c>
      <c r="M46" s="11" t="s">
        <v>239</v>
      </c>
      <c r="N46" s="11" t="s">
        <v>331</v>
      </c>
    </row>
    <row r="47" spans="1:14" ht="45">
      <c r="A47" s="34" t="s">
        <v>65</v>
      </c>
      <c r="B47" s="38" t="s">
        <v>254</v>
      </c>
      <c r="C47" s="39">
        <v>44013</v>
      </c>
      <c r="D47" s="35" t="s">
        <v>255</v>
      </c>
      <c r="E47" s="35" t="s">
        <v>256</v>
      </c>
      <c r="F47" s="36" t="s">
        <v>257</v>
      </c>
      <c r="G47" s="37" t="s">
        <v>126</v>
      </c>
      <c r="H47" s="38" t="s">
        <v>42</v>
      </c>
      <c r="I47" s="40">
        <v>5400</v>
      </c>
      <c r="J47" s="38">
        <v>1</v>
      </c>
      <c r="K47" s="40">
        <v>5400</v>
      </c>
      <c r="L47" s="35" t="s">
        <v>258</v>
      </c>
      <c r="M47" s="11" t="s">
        <v>259</v>
      </c>
      <c r="N47" s="11" t="s">
        <v>386</v>
      </c>
    </row>
    <row r="48" spans="1:14" ht="45">
      <c r="A48" s="34" t="s">
        <v>65</v>
      </c>
      <c r="B48" s="38" t="s">
        <v>260</v>
      </c>
      <c r="C48" s="39">
        <v>44018</v>
      </c>
      <c r="D48" s="35" t="s">
        <v>261</v>
      </c>
      <c r="E48" s="35" t="s">
        <v>264</v>
      </c>
      <c r="F48" s="36" t="s">
        <v>262</v>
      </c>
      <c r="G48" s="37" t="s">
        <v>263</v>
      </c>
      <c r="H48" s="38" t="s">
        <v>11</v>
      </c>
      <c r="I48" s="40">
        <v>0.40629999999999999</v>
      </c>
      <c r="J48" s="38">
        <v>30000</v>
      </c>
      <c r="K48" s="40">
        <v>12189</v>
      </c>
      <c r="L48" s="35" t="s">
        <v>222</v>
      </c>
      <c r="M48" s="11" t="s">
        <v>315</v>
      </c>
      <c r="N48" s="11" t="s">
        <v>361</v>
      </c>
    </row>
    <row r="49" spans="1:14" ht="45">
      <c r="A49" s="34" t="s">
        <v>65</v>
      </c>
      <c r="B49" s="12" t="s">
        <v>270</v>
      </c>
      <c r="C49" s="21">
        <v>44021</v>
      </c>
      <c r="D49" s="20" t="s">
        <v>271</v>
      </c>
      <c r="E49" s="20" t="s">
        <v>272</v>
      </c>
      <c r="F49" s="11" t="s">
        <v>273</v>
      </c>
      <c r="G49" s="34" t="s">
        <v>227</v>
      </c>
      <c r="H49" s="12" t="s">
        <v>11</v>
      </c>
      <c r="I49" s="22">
        <v>7.99</v>
      </c>
      <c r="J49" s="41">
        <v>2500</v>
      </c>
      <c r="K49" s="22">
        <v>19975</v>
      </c>
      <c r="L49" s="20" t="s">
        <v>258</v>
      </c>
      <c r="M49" s="11" t="s">
        <v>317</v>
      </c>
      <c r="N49" s="11" t="s">
        <v>362</v>
      </c>
    </row>
    <row r="50" spans="1:14" ht="45">
      <c r="A50" s="34" t="s">
        <v>65</v>
      </c>
      <c r="B50" s="12" t="s">
        <v>274</v>
      </c>
      <c r="C50" s="27">
        <v>44021</v>
      </c>
      <c r="D50" s="20" t="s">
        <v>275</v>
      </c>
      <c r="E50" s="20" t="s">
        <v>276</v>
      </c>
      <c r="F50" s="11" t="s">
        <v>277</v>
      </c>
      <c r="G50" s="34" t="s">
        <v>263</v>
      </c>
      <c r="H50" s="12" t="s">
        <v>278</v>
      </c>
      <c r="I50" s="42">
        <v>0.29199999999999998</v>
      </c>
      <c r="J50" s="41">
        <v>36000</v>
      </c>
      <c r="K50" s="22">
        <v>10512</v>
      </c>
      <c r="L50" s="20" t="s">
        <v>222</v>
      </c>
      <c r="M50" s="11" t="s">
        <v>316</v>
      </c>
      <c r="N50" s="11" t="s">
        <v>363</v>
      </c>
    </row>
    <row r="51" spans="1:14" ht="45">
      <c r="A51" s="34" t="s">
        <v>186</v>
      </c>
      <c r="B51" s="12" t="s">
        <v>187</v>
      </c>
      <c r="C51" s="21">
        <v>44021</v>
      </c>
      <c r="D51" s="20" t="s">
        <v>212</v>
      </c>
      <c r="E51" s="20" t="s">
        <v>279</v>
      </c>
      <c r="F51" s="11" t="s">
        <v>250</v>
      </c>
      <c r="G51" s="34" t="s">
        <v>284</v>
      </c>
      <c r="H51" s="12" t="s">
        <v>11</v>
      </c>
      <c r="I51" s="22">
        <v>0.21</v>
      </c>
      <c r="J51" s="41">
        <v>14000</v>
      </c>
      <c r="K51" s="22">
        <v>2940</v>
      </c>
      <c r="L51" s="20" t="s">
        <v>33</v>
      </c>
      <c r="M51" s="11" t="s">
        <v>251</v>
      </c>
      <c r="N51" s="11" t="s">
        <v>266</v>
      </c>
    </row>
    <row r="52" spans="1:14" ht="45">
      <c r="A52" s="34" t="s">
        <v>186</v>
      </c>
      <c r="B52" s="12" t="s">
        <v>187</v>
      </c>
      <c r="C52" s="21">
        <v>44021</v>
      </c>
      <c r="D52" s="20" t="s">
        <v>212</v>
      </c>
      <c r="E52" s="20" t="s">
        <v>281</v>
      </c>
      <c r="F52" s="11" t="s">
        <v>250</v>
      </c>
      <c r="G52" s="34" t="s">
        <v>284</v>
      </c>
      <c r="H52" s="12" t="s">
        <v>11</v>
      </c>
      <c r="I52" s="42">
        <v>0.124</v>
      </c>
      <c r="J52" s="41">
        <v>1000</v>
      </c>
      <c r="K52" s="22">
        <v>124</v>
      </c>
      <c r="L52" s="20" t="s">
        <v>33</v>
      </c>
      <c r="M52" s="11" t="s">
        <v>251</v>
      </c>
      <c r="N52" s="11" t="s">
        <v>266</v>
      </c>
    </row>
    <row r="53" spans="1:14" ht="45">
      <c r="A53" s="34" t="s">
        <v>186</v>
      </c>
      <c r="B53" s="12" t="s">
        <v>187</v>
      </c>
      <c r="C53" s="21">
        <v>44021</v>
      </c>
      <c r="D53" s="20" t="s">
        <v>212</v>
      </c>
      <c r="E53" s="20" t="s">
        <v>280</v>
      </c>
      <c r="F53" s="11" t="s">
        <v>250</v>
      </c>
      <c r="G53" s="34" t="s">
        <v>284</v>
      </c>
      <c r="H53" s="12" t="s">
        <v>11</v>
      </c>
      <c r="I53" s="43">
        <v>0.13350000000000001</v>
      </c>
      <c r="J53" s="41">
        <v>10000</v>
      </c>
      <c r="K53" s="22">
        <v>1335</v>
      </c>
      <c r="L53" s="20" t="s">
        <v>33</v>
      </c>
      <c r="M53" s="11" t="s">
        <v>251</v>
      </c>
      <c r="N53" s="11" t="s">
        <v>266</v>
      </c>
    </row>
    <row r="54" spans="1:14" ht="45">
      <c r="A54" s="34" t="s">
        <v>186</v>
      </c>
      <c r="B54" s="12" t="s">
        <v>187</v>
      </c>
      <c r="C54" s="21">
        <v>44021</v>
      </c>
      <c r="D54" s="20" t="s">
        <v>212</v>
      </c>
      <c r="E54" s="20" t="s">
        <v>282</v>
      </c>
      <c r="F54" s="11" t="s">
        <v>250</v>
      </c>
      <c r="G54" s="34" t="s">
        <v>284</v>
      </c>
      <c r="H54" s="12" t="s">
        <v>11</v>
      </c>
      <c r="I54" s="31">
        <v>0.21929999999999999</v>
      </c>
      <c r="J54" s="41">
        <v>10000</v>
      </c>
      <c r="K54" s="22">
        <v>2193</v>
      </c>
      <c r="L54" s="20" t="s">
        <v>33</v>
      </c>
      <c r="M54" s="11" t="s">
        <v>251</v>
      </c>
      <c r="N54" s="11" t="s">
        <v>266</v>
      </c>
    </row>
    <row r="55" spans="1:14" ht="45">
      <c r="A55" s="34" t="s">
        <v>186</v>
      </c>
      <c r="B55" s="12" t="s">
        <v>187</v>
      </c>
      <c r="C55" s="21">
        <v>44021</v>
      </c>
      <c r="D55" s="20" t="s">
        <v>212</v>
      </c>
      <c r="E55" s="20" t="s">
        <v>283</v>
      </c>
      <c r="F55" s="11" t="s">
        <v>250</v>
      </c>
      <c r="G55" s="34" t="s">
        <v>284</v>
      </c>
      <c r="H55" s="12" t="s">
        <v>11</v>
      </c>
      <c r="I55" s="31">
        <v>0.34329999999999999</v>
      </c>
      <c r="J55" s="41">
        <v>5000</v>
      </c>
      <c r="K55" s="22">
        <v>1716.5</v>
      </c>
      <c r="L55" s="20" t="s">
        <v>33</v>
      </c>
      <c r="M55" s="11" t="s">
        <v>251</v>
      </c>
      <c r="N55" s="11" t="s">
        <v>266</v>
      </c>
    </row>
    <row r="56" spans="1:14" ht="45">
      <c r="A56" s="34" t="s">
        <v>186</v>
      </c>
      <c r="B56" s="12" t="s">
        <v>187</v>
      </c>
      <c r="C56" s="21">
        <v>44021</v>
      </c>
      <c r="D56" s="20" t="s">
        <v>212</v>
      </c>
      <c r="E56" s="20" t="s">
        <v>285</v>
      </c>
      <c r="F56" s="11" t="s">
        <v>250</v>
      </c>
      <c r="G56" s="34" t="s">
        <v>287</v>
      </c>
      <c r="H56" s="12" t="s">
        <v>11</v>
      </c>
      <c r="I56" s="31">
        <v>8.06</v>
      </c>
      <c r="J56" s="41">
        <v>40</v>
      </c>
      <c r="K56" s="22">
        <v>322.39999999999998</v>
      </c>
      <c r="L56" s="20" t="s">
        <v>33</v>
      </c>
      <c r="M56" s="11" t="s">
        <v>251</v>
      </c>
      <c r="N56" s="11" t="s">
        <v>266</v>
      </c>
    </row>
    <row r="57" spans="1:14" ht="45">
      <c r="A57" s="34" t="s">
        <v>186</v>
      </c>
      <c r="B57" s="12" t="s">
        <v>187</v>
      </c>
      <c r="C57" s="21">
        <v>44021</v>
      </c>
      <c r="D57" s="20" t="s">
        <v>212</v>
      </c>
      <c r="E57" s="20" t="s">
        <v>286</v>
      </c>
      <c r="F57" s="11" t="s">
        <v>250</v>
      </c>
      <c r="G57" s="34" t="s">
        <v>287</v>
      </c>
      <c r="H57" s="12" t="s">
        <v>11</v>
      </c>
      <c r="I57" s="31">
        <v>6.25</v>
      </c>
      <c r="J57" s="41">
        <v>60</v>
      </c>
      <c r="K57" s="22">
        <v>375</v>
      </c>
      <c r="L57" s="20" t="s">
        <v>33</v>
      </c>
      <c r="M57" s="11" t="s">
        <v>251</v>
      </c>
      <c r="N57" s="11" t="s">
        <v>266</v>
      </c>
    </row>
    <row r="58" spans="1:14" ht="45">
      <c r="A58" s="34" t="s">
        <v>186</v>
      </c>
      <c r="B58" s="12" t="s">
        <v>187</v>
      </c>
      <c r="C58" s="21">
        <v>44021</v>
      </c>
      <c r="D58" s="20" t="s">
        <v>212</v>
      </c>
      <c r="E58" s="20" t="s">
        <v>288</v>
      </c>
      <c r="F58" s="11" t="s">
        <v>250</v>
      </c>
      <c r="G58" s="34" t="s">
        <v>189</v>
      </c>
      <c r="H58" s="12" t="s">
        <v>11</v>
      </c>
      <c r="I58" s="31">
        <v>1.57</v>
      </c>
      <c r="J58" s="41">
        <v>1000</v>
      </c>
      <c r="K58" s="22">
        <v>1570</v>
      </c>
      <c r="L58" s="20" t="s">
        <v>33</v>
      </c>
      <c r="M58" s="11" t="s">
        <v>251</v>
      </c>
      <c r="N58" s="11" t="s">
        <v>266</v>
      </c>
    </row>
    <row r="59" spans="1:14" ht="45">
      <c r="A59" s="34" t="s">
        <v>186</v>
      </c>
      <c r="B59" s="12" t="s">
        <v>187</v>
      </c>
      <c r="C59" s="21">
        <v>44021</v>
      </c>
      <c r="D59" s="20" t="s">
        <v>212</v>
      </c>
      <c r="E59" s="20" t="s">
        <v>289</v>
      </c>
      <c r="F59" s="11" t="s">
        <v>250</v>
      </c>
      <c r="G59" s="34" t="s">
        <v>189</v>
      </c>
      <c r="H59" s="12" t="s">
        <v>11</v>
      </c>
      <c r="I59" s="31">
        <v>1.57</v>
      </c>
      <c r="J59" s="41">
        <v>2000</v>
      </c>
      <c r="K59" s="22">
        <v>3140</v>
      </c>
      <c r="L59" s="20" t="s">
        <v>33</v>
      </c>
      <c r="M59" s="11" t="s">
        <v>251</v>
      </c>
      <c r="N59" s="11" t="s">
        <v>266</v>
      </c>
    </row>
    <row r="60" spans="1:14" ht="45">
      <c r="A60" s="34" t="s">
        <v>186</v>
      </c>
      <c r="B60" s="12" t="s">
        <v>187</v>
      </c>
      <c r="C60" s="21">
        <v>44021</v>
      </c>
      <c r="D60" s="20" t="s">
        <v>212</v>
      </c>
      <c r="E60" s="20" t="s">
        <v>290</v>
      </c>
      <c r="F60" s="11" t="s">
        <v>250</v>
      </c>
      <c r="G60" s="34" t="s">
        <v>291</v>
      </c>
      <c r="H60" s="12" t="s">
        <v>292</v>
      </c>
      <c r="I60" s="44">
        <v>88.050299999999993</v>
      </c>
      <c r="J60" s="41">
        <v>20</v>
      </c>
      <c r="K60" s="22">
        <v>1761.01</v>
      </c>
      <c r="L60" s="20" t="s">
        <v>33</v>
      </c>
      <c r="M60" s="11" t="s">
        <v>251</v>
      </c>
      <c r="N60" s="11" t="s">
        <v>266</v>
      </c>
    </row>
    <row r="61" spans="1:14" ht="45">
      <c r="A61" s="34" t="s">
        <v>186</v>
      </c>
      <c r="B61" s="12" t="s">
        <v>187</v>
      </c>
      <c r="C61" s="21">
        <v>44021</v>
      </c>
      <c r="D61" s="20" t="s">
        <v>212</v>
      </c>
      <c r="E61" s="20" t="s">
        <v>293</v>
      </c>
      <c r="F61" s="11" t="s">
        <v>250</v>
      </c>
      <c r="G61" s="34" t="s">
        <v>221</v>
      </c>
      <c r="H61" s="12" t="s">
        <v>11</v>
      </c>
      <c r="I61" s="44">
        <v>0.72430000000000005</v>
      </c>
      <c r="J61" s="41">
        <v>2000</v>
      </c>
      <c r="K61" s="22">
        <v>1448.6</v>
      </c>
      <c r="L61" s="20" t="s">
        <v>33</v>
      </c>
      <c r="M61" s="11" t="s">
        <v>251</v>
      </c>
      <c r="N61" s="11" t="s">
        <v>266</v>
      </c>
    </row>
    <row r="62" spans="1:14" ht="45">
      <c r="A62" s="34" t="s">
        <v>186</v>
      </c>
      <c r="B62" s="12" t="s">
        <v>187</v>
      </c>
      <c r="C62" s="21">
        <v>44021</v>
      </c>
      <c r="D62" s="20" t="s">
        <v>212</v>
      </c>
      <c r="E62" s="20" t="s">
        <v>294</v>
      </c>
      <c r="F62" s="11" t="s">
        <v>250</v>
      </c>
      <c r="G62" s="34" t="s">
        <v>221</v>
      </c>
      <c r="H62" s="12" t="s">
        <v>295</v>
      </c>
      <c r="I62" s="31">
        <v>9.9600000000000009</v>
      </c>
      <c r="J62" s="41">
        <v>120</v>
      </c>
      <c r="K62" s="22">
        <v>1195.2</v>
      </c>
      <c r="L62" s="20" t="s">
        <v>33</v>
      </c>
      <c r="M62" s="11" t="s">
        <v>251</v>
      </c>
      <c r="N62" s="11" t="s">
        <v>266</v>
      </c>
    </row>
    <row r="63" spans="1:14" ht="45">
      <c r="A63" s="34" t="s">
        <v>186</v>
      </c>
      <c r="B63" s="12" t="s">
        <v>187</v>
      </c>
      <c r="C63" s="21">
        <v>44021</v>
      </c>
      <c r="D63" s="20" t="s">
        <v>212</v>
      </c>
      <c r="E63" s="20" t="s">
        <v>296</v>
      </c>
      <c r="F63" s="11" t="s">
        <v>250</v>
      </c>
      <c r="G63" s="34" t="s">
        <v>297</v>
      </c>
      <c r="H63" s="12" t="s">
        <v>209</v>
      </c>
      <c r="I63" s="44">
        <v>10.8207</v>
      </c>
      <c r="J63" s="41">
        <v>300</v>
      </c>
      <c r="K63" s="22">
        <v>3246.21</v>
      </c>
      <c r="L63" s="20" t="s">
        <v>33</v>
      </c>
      <c r="M63" s="11" t="s">
        <v>251</v>
      </c>
      <c r="N63" s="11" t="s">
        <v>266</v>
      </c>
    </row>
    <row r="64" spans="1:14" ht="45">
      <c r="A64" s="34" t="s">
        <v>186</v>
      </c>
      <c r="B64" s="12" t="s">
        <v>187</v>
      </c>
      <c r="C64" s="21">
        <v>44021</v>
      </c>
      <c r="D64" s="20" t="s">
        <v>212</v>
      </c>
      <c r="E64" s="20" t="s">
        <v>298</v>
      </c>
      <c r="F64" s="11" t="s">
        <v>250</v>
      </c>
      <c r="G64" s="34" t="s">
        <v>302</v>
      </c>
      <c r="H64" s="12" t="s">
        <v>11</v>
      </c>
      <c r="I64" s="44">
        <v>0.75460000000000005</v>
      </c>
      <c r="J64" s="41">
        <v>350</v>
      </c>
      <c r="K64" s="22">
        <v>264.11</v>
      </c>
      <c r="L64" s="20" t="s">
        <v>33</v>
      </c>
      <c r="M64" s="11" t="s">
        <v>251</v>
      </c>
      <c r="N64" s="11" t="s">
        <v>475</v>
      </c>
    </row>
    <row r="65" spans="1:14" ht="45">
      <c r="A65" s="34" t="s">
        <v>186</v>
      </c>
      <c r="B65" s="12" t="s">
        <v>187</v>
      </c>
      <c r="C65" s="21">
        <v>44021</v>
      </c>
      <c r="D65" s="20" t="s">
        <v>212</v>
      </c>
      <c r="E65" s="20" t="s">
        <v>299</v>
      </c>
      <c r="F65" s="11" t="s">
        <v>250</v>
      </c>
      <c r="G65" s="34" t="s">
        <v>302</v>
      </c>
      <c r="H65" s="12" t="s">
        <v>303</v>
      </c>
      <c r="I65" s="44">
        <v>22.8</v>
      </c>
      <c r="J65" s="41">
        <v>60</v>
      </c>
      <c r="K65" s="22">
        <v>1368</v>
      </c>
      <c r="L65" s="20" t="s">
        <v>33</v>
      </c>
      <c r="M65" s="11" t="s">
        <v>251</v>
      </c>
      <c r="N65" s="11" t="s">
        <v>266</v>
      </c>
    </row>
    <row r="66" spans="1:14" ht="45">
      <c r="A66" s="34" t="s">
        <v>186</v>
      </c>
      <c r="B66" s="12" t="s">
        <v>187</v>
      </c>
      <c r="C66" s="21">
        <v>44021</v>
      </c>
      <c r="D66" s="20" t="s">
        <v>212</v>
      </c>
      <c r="E66" s="20" t="s">
        <v>300</v>
      </c>
      <c r="F66" s="11" t="s">
        <v>250</v>
      </c>
      <c r="G66" s="34" t="s">
        <v>302</v>
      </c>
      <c r="H66" s="12" t="s">
        <v>303</v>
      </c>
      <c r="I66" s="44">
        <v>22.8</v>
      </c>
      <c r="J66" s="41">
        <v>800</v>
      </c>
      <c r="K66" s="22">
        <v>18240</v>
      </c>
      <c r="L66" s="20" t="s">
        <v>33</v>
      </c>
      <c r="M66" s="11" t="s">
        <v>251</v>
      </c>
      <c r="N66" s="11" t="s">
        <v>266</v>
      </c>
    </row>
    <row r="67" spans="1:14" ht="45">
      <c r="A67" s="34" t="s">
        <v>186</v>
      </c>
      <c r="B67" s="12" t="s">
        <v>187</v>
      </c>
      <c r="C67" s="21">
        <v>44021</v>
      </c>
      <c r="D67" s="20" t="s">
        <v>212</v>
      </c>
      <c r="E67" s="20" t="s">
        <v>301</v>
      </c>
      <c r="F67" s="11" t="s">
        <v>250</v>
      </c>
      <c r="G67" s="34" t="s">
        <v>302</v>
      </c>
      <c r="H67" s="12" t="s">
        <v>303</v>
      </c>
      <c r="I67" s="44">
        <v>22.8</v>
      </c>
      <c r="J67" s="41">
        <v>900</v>
      </c>
      <c r="K67" s="22">
        <v>20520</v>
      </c>
      <c r="L67" s="20" t="s">
        <v>33</v>
      </c>
      <c r="M67" s="11" t="s">
        <v>251</v>
      </c>
      <c r="N67" s="11" t="s">
        <v>266</v>
      </c>
    </row>
    <row r="68" spans="1:14" ht="45">
      <c r="A68" s="34" t="s">
        <v>186</v>
      </c>
      <c r="B68" s="12" t="s">
        <v>187</v>
      </c>
      <c r="C68" s="21">
        <v>44021</v>
      </c>
      <c r="D68" s="20" t="s">
        <v>212</v>
      </c>
      <c r="E68" s="20" t="s">
        <v>304</v>
      </c>
      <c r="F68" s="11" t="s">
        <v>250</v>
      </c>
      <c r="G68" s="34" t="s">
        <v>297</v>
      </c>
      <c r="H68" s="12" t="s">
        <v>247</v>
      </c>
      <c r="I68" s="44">
        <v>9.6539000000000001</v>
      </c>
      <c r="J68" s="41">
        <v>36</v>
      </c>
      <c r="K68" s="22">
        <v>347.54</v>
      </c>
      <c r="L68" s="20" t="s">
        <v>33</v>
      </c>
      <c r="M68" s="11" t="s">
        <v>251</v>
      </c>
      <c r="N68" s="11" t="s">
        <v>266</v>
      </c>
    </row>
    <row r="69" spans="1:14" ht="45">
      <c r="A69" s="34" t="s">
        <v>186</v>
      </c>
      <c r="B69" s="12" t="s">
        <v>187</v>
      </c>
      <c r="C69" s="21">
        <v>44021</v>
      </c>
      <c r="D69" s="20" t="s">
        <v>212</v>
      </c>
      <c r="E69" s="20" t="s">
        <v>305</v>
      </c>
      <c r="F69" s="11" t="s">
        <v>250</v>
      </c>
      <c r="G69" s="34" t="s">
        <v>297</v>
      </c>
      <c r="H69" s="12" t="s">
        <v>307</v>
      </c>
      <c r="I69" s="44">
        <v>6.3019999999999996</v>
      </c>
      <c r="J69" s="41">
        <v>480</v>
      </c>
      <c r="K69" s="22">
        <v>3024.96</v>
      </c>
      <c r="L69" s="20" t="s">
        <v>33</v>
      </c>
      <c r="M69" s="11" t="s">
        <v>251</v>
      </c>
      <c r="N69" s="11" t="s">
        <v>266</v>
      </c>
    </row>
    <row r="70" spans="1:14" ht="45">
      <c r="A70" s="34" t="s">
        <v>186</v>
      </c>
      <c r="B70" s="12" t="s">
        <v>187</v>
      </c>
      <c r="C70" s="21">
        <v>44021</v>
      </c>
      <c r="D70" s="20" t="s">
        <v>212</v>
      </c>
      <c r="E70" s="20" t="s">
        <v>306</v>
      </c>
      <c r="F70" s="11" t="s">
        <v>250</v>
      </c>
      <c r="G70" s="34" t="s">
        <v>297</v>
      </c>
      <c r="H70" s="12" t="s">
        <v>308</v>
      </c>
      <c r="I70" s="44">
        <v>9.7421000000000006</v>
      </c>
      <c r="J70" s="41">
        <v>108</v>
      </c>
      <c r="K70" s="22">
        <v>1052.1500000000001</v>
      </c>
      <c r="L70" s="20" t="s">
        <v>33</v>
      </c>
      <c r="M70" s="11" t="s">
        <v>251</v>
      </c>
      <c r="N70" s="11" t="s">
        <v>266</v>
      </c>
    </row>
    <row r="71" spans="1:14" ht="45">
      <c r="A71" s="34" t="s">
        <v>253</v>
      </c>
      <c r="B71" s="12" t="s">
        <v>226</v>
      </c>
      <c r="C71" s="21">
        <v>44021</v>
      </c>
      <c r="D71" s="20" t="s">
        <v>233</v>
      </c>
      <c r="E71" s="20" t="s">
        <v>309</v>
      </c>
      <c r="F71" s="11" t="s">
        <v>234</v>
      </c>
      <c r="G71" s="34" t="s">
        <v>230</v>
      </c>
      <c r="H71" s="12" t="s">
        <v>238</v>
      </c>
      <c r="I71" s="44">
        <v>4.33</v>
      </c>
      <c r="J71" s="41">
        <v>100</v>
      </c>
      <c r="K71" s="22">
        <v>433</v>
      </c>
      <c r="L71" s="20" t="s">
        <v>33</v>
      </c>
      <c r="M71" s="11" t="s">
        <v>252</v>
      </c>
      <c r="N71" s="11" t="s">
        <v>330</v>
      </c>
    </row>
    <row r="72" spans="1:14" ht="45">
      <c r="A72" s="34" t="s">
        <v>253</v>
      </c>
      <c r="B72" s="12" t="s">
        <v>226</v>
      </c>
      <c r="C72" s="21">
        <v>44021</v>
      </c>
      <c r="D72" s="20" t="s">
        <v>233</v>
      </c>
      <c r="E72" s="20" t="s">
        <v>310</v>
      </c>
      <c r="F72" s="33" t="s">
        <v>234</v>
      </c>
      <c r="G72" s="34" t="s">
        <v>364</v>
      </c>
      <c r="H72" s="12" t="s">
        <v>238</v>
      </c>
      <c r="I72" s="44">
        <v>15.39</v>
      </c>
      <c r="J72" s="41">
        <v>500</v>
      </c>
      <c r="K72" s="22">
        <v>7695</v>
      </c>
      <c r="L72" s="20" t="s">
        <v>33</v>
      </c>
      <c r="M72" s="11" t="s">
        <v>252</v>
      </c>
      <c r="N72" s="11" t="s">
        <v>330</v>
      </c>
    </row>
    <row r="73" spans="1:14" ht="45">
      <c r="A73" s="34" t="s">
        <v>253</v>
      </c>
      <c r="B73" s="12" t="s">
        <v>226</v>
      </c>
      <c r="C73" s="21">
        <v>44021</v>
      </c>
      <c r="D73" s="20" t="s">
        <v>233</v>
      </c>
      <c r="E73" s="20" t="s">
        <v>311</v>
      </c>
      <c r="F73" s="33" t="s">
        <v>234</v>
      </c>
      <c r="G73" s="34" t="s">
        <v>313</v>
      </c>
      <c r="H73" s="12" t="s">
        <v>238</v>
      </c>
      <c r="I73" s="44">
        <v>1.84</v>
      </c>
      <c r="J73" s="41">
        <v>100</v>
      </c>
      <c r="K73" s="22">
        <v>184</v>
      </c>
      <c r="L73" s="20" t="s">
        <v>33</v>
      </c>
      <c r="M73" s="11" t="s">
        <v>252</v>
      </c>
      <c r="N73" s="11" t="s">
        <v>330</v>
      </c>
    </row>
    <row r="74" spans="1:14" ht="45">
      <c r="A74" s="34" t="s">
        <v>253</v>
      </c>
      <c r="B74" s="12" t="s">
        <v>226</v>
      </c>
      <c r="C74" s="21">
        <v>44021</v>
      </c>
      <c r="D74" s="20" t="s">
        <v>233</v>
      </c>
      <c r="E74" s="20" t="s">
        <v>312</v>
      </c>
      <c r="F74" s="33" t="s">
        <v>234</v>
      </c>
      <c r="G74" s="34" t="s">
        <v>313</v>
      </c>
      <c r="H74" s="12" t="s">
        <v>314</v>
      </c>
      <c r="I74" s="44">
        <v>9.3522999999999996</v>
      </c>
      <c r="J74" s="41">
        <v>60</v>
      </c>
      <c r="K74" s="22">
        <v>561.14</v>
      </c>
      <c r="L74" s="20" t="s">
        <v>33</v>
      </c>
      <c r="M74" s="11" t="s">
        <v>252</v>
      </c>
      <c r="N74" s="29" t="s">
        <v>475</v>
      </c>
    </row>
    <row r="75" spans="1:14" ht="45">
      <c r="A75" s="18" t="s">
        <v>65</v>
      </c>
      <c r="B75" s="12" t="s">
        <v>318</v>
      </c>
      <c r="C75" s="21">
        <v>44026</v>
      </c>
      <c r="D75" s="20" t="s">
        <v>320</v>
      </c>
      <c r="E75" s="20" t="s">
        <v>322</v>
      </c>
      <c r="F75" s="33" t="s">
        <v>323</v>
      </c>
      <c r="G75" s="34" t="s">
        <v>324</v>
      </c>
      <c r="H75" s="12" t="s">
        <v>11</v>
      </c>
      <c r="I75" s="43">
        <v>25.5</v>
      </c>
      <c r="J75" s="41">
        <v>1050</v>
      </c>
      <c r="K75" s="22">
        <v>26775</v>
      </c>
      <c r="L75" s="20" t="s">
        <v>222</v>
      </c>
      <c r="M75" s="11" t="s">
        <v>327</v>
      </c>
      <c r="N75" s="29" t="s">
        <v>475</v>
      </c>
    </row>
    <row r="76" spans="1:14" ht="45">
      <c r="A76" s="18" t="s">
        <v>65</v>
      </c>
      <c r="B76" s="12" t="s">
        <v>319</v>
      </c>
      <c r="C76" s="21">
        <v>44026</v>
      </c>
      <c r="D76" s="20" t="s">
        <v>321</v>
      </c>
      <c r="E76" s="20" t="s">
        <v>325</v>
      </c>
      <c r="F76" s="33" t="s">
        <v>326</v>
      </c>
      <c r="G76" s="34" t="s">
        <v>189</v>
      </c>
      <c r="H76" s="12" t="s">
        <v>11</v>
      </c>
      <c r="I76" s="43">
        <v>3.78</v>
      </c>
      <c r="J76" s="41">
        <v>5500</v>
      </c>
      <c r="K76" s="22">
        <v>20790</v>
      </c>
      <c r="L76" s="12" t="s">
        <v>222</v>
      </c>
      <c r="M76" s="11" t="s">
        <v>328</v>
      </c>
      <c r="N76" s="11" t="s">
        <v>359</v>
      </c>
    </row>
    <row r="77" spans="1:14" ht="45">
      <c r="A77" s="18" t="s">
        <v>65</v>
      </c>
      <c r="B77" s="32" t="s">
        <v>335</v>
      </c>
      <c r="C77" s="21">
        <v>44040</v>
      </c>
      <c r="D77" s="20" t="s">
        <v>332</v>
      </c>
      <c r="E77" s="20" t="s">
        <v>333</v>
      </c>
      <c r="F77" s="33" t="s">
        <v>334</v>
      </c>
      <c r="G77" s="34" t="s">
        <v>189</v>
      </c>
      <c r="H77" s="12" t="s">
        <v>11</v>
      </c>
      <c r="I77" s="43">
        <v>10.35</v>
      </c>
      <c r="J77" s="41">
        <v>300</v>
      </c>
      <c r="K77" s="22">
        <v>3105</v>
      </c>
      <c r="L77" s="20" t="s">
        <v>222</v>
      </c>
      <c r="M77" s="11" t="s">
        <v>360</v>
      </c>
      <c r="N77" s="11" t="s">
        <v>429</v>
      </c>
    </row>
    <row r="78" spans="1:14" ht="45">
      <c r="A78" s="18" t="s">
        <v>341</v>
      </c>
      <c r="B78" s="32" t="s">
        <v>342</v>
      </c>
      <c r="C78" s="21">
        <v>44041</v>
      </c>
      <c r="D78" s="20" t="s">
        <v>344</v>
      </c>
      <c r="E78" s="20" t="s">
        <v>350</v>
      </c>
      <c r="F78" s="33" t="s">
        <v>343</v>
      </c>
      <c r="G78" s="34" t="s">
        <v>345</v>
      </c>
      <c r="H78" s="12" t="s">
        <v>11</v>
      </c>
      <c r="I78" s="43">
        <v>20</v>
      </c>
      <c r="J78" s="41">
        <v>100</v>
      </c>
      <c r="K78" s="22">
        <v>2000</v>
      </c>
      <c r="L78" s="20" t="s">
        <v>222</v>
      </c>
      <c r="M78" s="11" t="s">
        <v>349</v>
      </c>
      <c r="N78" s="11" t="s">
        <v>430</v>
      </c>
    </row>
    <row r="79" spans="1:14" ht="45">
      <c r="A79" s="18" t="s">
        <v>341</v>
      </c>
      <c r="B79" s="32" t="s">
        <v>342</v>
      </c>
      <c r="C79" s="21">
        <v>44041</v>
      </c>
      <c r="D79" s="20" t="s">
        <v>344</v>
      </c>
      <c r="E79" s="20" t="s">
        <v>351</v>
      </c>
      <c r="F79" s="33" t="s">
        <v>343</v>
      </c>
      <c r="G79" s="34" t="s">
        <v>345</v>
      </c>
      <c r="H79" s="12" t="s">
        <v>11</v>
      </c>
      <c r="I79" s="43">
        <v>4.9000000000000004</v>
      </c>
      <c r="J79" s="41">
        <v>100</v>
      </c>
      <c r="K79" s="22">
        <v>490</v>
      </c>
      <c r="L79" s="20" t="s">
        <v>222</v>
      </c>
      <c r="M79" s="11" t="s">
        <v>349</v>
      </c>
      <c r="N79" s="11" t="s">
        <v>430</v>
      </c>
    </row>
    <row r="80" spans="1:14" ht="45">
      <c r="A80" s="18" t="s">
        <v>341</v>
      </c>
      <c r="B80" s="32" t="s">
        <v>342</v>
      </c>
      <c r="C80" s="21">
        <v>44041</v>
      </c>
      <c r="D80" s="20" t="s">
        <v>344</v>
      </c>
      <c r="E80" s="20" t="s">
        <v>352</v>
      </c>
      <c r="F80" s="33" t="s">
        <v>343</v>
      </c>
      <c r="G80" s="34" t="s">
        <v>345</v>
      </c>
      <c r="H80" s="12" t="s">
        <v>11</v>
      </c>
      <c r="I80" s="43">
        <v>15.4</v>
      </c>
      <c r="J80" s="41">
        <v>50</v>
      </c>
      <c r="K80" s="22">
        <v>770</v>
      </c>
      <c r="L80" s="20" t="s">
        <v>222</v>
      </c>
      <c r="M80" s="11" t="s">
        <v>349</v>
      </c>
      <c r="N80" s="11" t="s">
        <v>430</v>
      </c>
    </row>
    <row r="81" spans="1:14" ht="45">
      <c r="A81" s="18" t="s">
        <v>341</v>
      </c>
      <c r="B81" s="32" t="s">
        <v>342</v>
      </c>
      <c r="C81" s="21">
        <v>44041</v>
      </c>
      <c r="D81" s="20" t="s">
        <v>344</v>
      </c>
      <c r="E81" s="20" t="s">
        <v>353</v>
      </c>
      <c r="F81" s="33" t="s">
        <v>343</v>
      </c>
      <c r="G81" s="34" t="s">
        <v>345</v>
      </c>
      <c r="H81" s="12" t="s">
        <v>347</v>
      </c>
      <c r="I81" s="43">
        <v>23</v>
      </c>
      <c r="J81" s="41">
        <v>50</v>
      </c>
      <c r="K81" s="22">
        <v>1150</v>
      </c>
      <c r="L81" s="20" t="s">
        <v>222</v>
      </c>
      <c r="M81" s="11" t="s">
        <v>349</v>
      </c>
      <c r="N81" s="11" t="s">
        <v>430</v>
      </c>
    </row>
    <row r="82" spans="1:14" ht="45">
      <c r="A82" s="18" t="s">
        <v>341</v>
      </c>
      <c r="B82" s="32" t="s">
        <v>342</v>
      </c>
      <c r="C82" s="21">
        <v>44041</v>
      </c>
      <c r="D82" s="20" t="s">
        <v>344</v>
      </c>
      <c r="E82" s="20" t="s">
        <v>354</v>
      </c>
      <c r="F82" s="33" t="s">
        <v>343</v>
      </c>
      <c r="G82" s="34" t="s">
        <v>345</v>
      </c>
      <c r="H82" s="12" t="s">
        <v>348</v>
      </c>
      <c r="I82" s="43">
        <v>2.8</v>
      </c>
      <c r="J82" s="41">
        <v>100</v>
      </c>
      <c r="K82" s="22">
        <v>280</v>
      </c>
      <c r="L82" s="20" t="s">
        <v>222</v>
      </c>
      <c r="M82" s="11" t="s">
        <v>349</v>
      </c>
      <c r="N82" s="11" t="s">
        <v>430</v>
      </c>
    </row>
    <row r="83" spans="1:14" ht="45">
      <c r="A83" s="18" t="s">
        <v>341</v>
      </c>
      <c r="B83" s="32" t="s">
        <v>342</v>
      </c>
      <c r="C83" s="21">
        <v>44041</v>
      </c>
      <c r="D83" s="20" t="s">
        <v>344</v>
      </c>
      <c r="E83" s="20" t="s">
        <v>355</v>
      </c>
      <c r="F83" s="33" t="s">
        <v>343</v>
      </c>
      <c r="G83" s="34" t="s">
        <v>345</v>
      </c>
      <c r="H83" s="12" t="s">
        <v>11</v>
      </c>
      <c r="I83" s="43">
        <v>2.5499999999999998</v>
      </c>
      <c r="J83" s="41">
        <v>50</v>
      </c>
      <c r="K83" s="22">
        <v>127.5</v>
      </c>
      <c r="L83" s="20" t="s">
        <v>222</v>
      </c>
      <c r="M83" s="11" t="s">
        <v>349</v>
      </c>
      <c r="N83" s="11" t="s">
        <v>430</v>
      </c>
    </row>
    <row r="84" spans="1:14" ht="45">
      <c r="A84" s="18" t="s">
        <v>341</v>
      </c>
      <c r="B84" s="32" t="s">
        <v>342</v>
      </c>
      <c r="C84" s="21">
        <v>44041</v>
      </c>
      <c r="D84" s="20" t="s">
        <v>344</v>
      </c>
      <c r="E84" s="20" t="s">
        <v>356</v>
      </c>
      <c r="F84" s="33" t="s">
        <v>343</v>
      </c>
      <c r="G84" s="34" t="s">
        <v>345</v>
      </c>
      <c r="H84" s="12" t="s">
        <v>11</v>
      </c>
      <c r="I84" s="43">
        <v>18</v>
      </c>
      <c r="J84" s="41">
        <v>50</v>
      </c>
      <c r="K84" s="22">
        <v>900</v>
      </c>
      <c r="L84" s="20" t="s">
        <v>222</v>
      </c>
      <c r="M84" s="11" t="s">
        <v>349</v>
      </c>
      <c r="N84" s="11" t="s">
        <v>430</v>
      </c>
    </row>
    <row r="85" spans="1:14" ht="45">
      <c r="A85" s="18" t="s">
        <v>341</v>
      </c>
      <c r="B85" s="32" t="s">
        <v>342</v>
      </c>
      <c r="C85" s="21">
        <v>44041</v>
      </c>
      <c r="D85" s="20" t="s">
        <v>344</v>
      </c>
      <c r="E85" s="20" t="s">
        <v>357</v>
      </c>
      <c r="F85" s="33" t="s">
        <v>343</v>
      </c>
      <c r="G85" s="34" t="s">
        <v>345</v>
      </c>
      <c r="H85" s="12" t="s">
        <v>11</v>
      </c>
      <c r="I85" s="43">
        <v>5.85</v>
      </c>
      <c r="J85" s="41">
        <v>50</v>
      </c>
      <c r="K85" s="22">
        <v>292.5</v>
      </c>
      <c r="L85" s="20" t="s">
        <v>222</v>
      </c>
      <c r="M85" s="11" t="s">
        <v>349</v>
      </c>
      <c r="N85" s="11" t="s">
        <v>430</v>
      </c>
    </row>
    <row r="86" spans="1:14" ht="45">
      <c r="A86" s="18" t="s">
        <v>341</v>
      </c>
      <c r="B86" s="32" t="s">
        <v>342</v>
      </c>
      <c r="C86" s="21">
        <v>44041</v>
      </c>
      <c r="D86" s="20" t="s">
        <v>344</v>
      </c>
      <c r="E86" s="20" t="s">
        <v>350</v>
      </c>
      <c r="F86" s="33" t="s">
        <v>343</v>
      </c>
      <c r="G86" s="34" t="s">
        <v>346</v>
      </c>
      <c r="H86" s="12" t="s">
        <v>11</v>
      </c>
      <c r="I86" s="43">
        <v>15.84</v>
      </c>
      <c r="J86" s="41">
        <v>100</v>
      </c>
      <c r="K86" s="22">
        <v>1584</v>
      </c>
      <c r="L86" s="20" t="s">
        <v>222</v>
      </c>
      <c r="M86" s="11" t="s">
        <v>349</v>
      </c>
      <c r="N86" s="11" t="s">
        <v>430</v>
      </c>
    </row>
    <row r="87" spans="1:14" ht="45">
      <c r="A87" s="18" t="s">
        <v>341</v>
      </c>
      <c r="B87" s="32" t="s">
        <v>342</v>
      </c>
      <c r="C87" s="21">
        <v>44041</v>
      </c>
      <c r="D87" s="20" t="s">
        <v>344</v>
      </c>
      <c r="E87" s="20" t="s">
        <v>358</v>
      </c>
      <c r="F87" s="33" t="s">
        <v>343</v>
      </c>
      <c r="G87" s="34" t="s">
        <v>346</v>
      </c>
      <c r="H87" s="12" t="s">
        <v>11</v>
      </c>
      <c r="I87" s="43">
        <v>6.24</v>
      </c>
      <c r="J87" s="41">
        <v>100</v>
      </c>
      <c r="K87" s="22">
        <v>624</v>
      </c>
      <c r="L87" s="20" t="s">
        <v>222</v>
      </c>
      <c r="M87" s="11" t="s">
        <v>349</v>
      </c>
      <c r="N87" s="11" t="s">
        <v>430</v>
      </c>
    </row>
    <row r="88" spans="1:14" ht="45">
      <c r="A88" s="34" t="s">
        <v>253</v>
      </c>
      <c r="B88" s="12" t="s">
        <v>226</v>
      </c>
      <c r="C88" s="21">
        <v>44042</v>
      </c>
      <c r="D88" s="20" t="s">
        <v>233</v>
      </c>
      <c r="E88" s="20" t="s">
        <v>336</v>
      </c>
      <c r="F88" s="33" t="s">
        <v>234</v>
      </c>
      <c r="G88" s="34" t="s">
        <v>337</v>
      </c>
      <c r="H88" s="12" t="s">
        <v>338</v>
      </c>
      <c r="I88" s="43">
        <v>3.7250000000000001</v>
      </c>
      <c r="J88" s="41">
        <v>100</v>
      </c>
      <c r="K88" s="22">
        <v>372.5</v>
      </c>
      <c r="L88" s="20" t="s">
        <v>33</v>
      </c>
      <c r="M88" s="11" t="s">
        <v>252</v>
      </c>
      <c r="N88" s="11" t="s">
        <v>431</v>
      </c>
    </row>
    <row r="89" spans="1:14" ht="45">
      <c r="A89" s="34" t="s">
        <v>253</v>
      </c>
      <c r="B89" s="12" t="s">
        <v>226</v>
      </c>
      <c r="C89" s="21">
        <v>44042</v>
      </c>
      <c r="D89" s="20" t="s">
        <v>233</v>
      </c>
      <c r="E89" s="20" t="s">
        <v>339</v>
      </c>
      <c r="F89" s="33" t="s">
        <v>234</v>
      </c>
      <c r="G89" s="34" t="s">
        <v>340</v>
      </c>
      <c r="H89" s="12" t="s">
        <v>338</v>
      </c>
      <c r="I89" s="43">
        <v>9.3630999999999993</v>
      </c>
      <c r="J89" s="41">
        <v>200</v>
      </c>
      <c r="K89" s="22">
        <v>1872.62</v>
      </c>
      <c r="L89" s="20" t="s">
        <v>33</v>
      </c>
      <c r="M89" s="11" t="s">
        <v>252</v>
      </c>
      <c r="N89" s="11" t="s">
        <v>431</v>
      </c>
    </row>
    <row r="90" spans="1:14" ht="45">
      <c r="A90" s="18" t="s">
        <v>65</v>
      </c>
      <c r="B90" s="32" t="s">
        <v>365</v>
      </c>
      <c r="C90" s="21">
        <v>44048</v>
      </c>
      <c r="D90" s="20" t="s">
        <v>366</v>
      </c>
      <c r="E90" s="20" t="s">
        <v>367</v>
      </c>
      <c r="F90" s="33" t="s">
        <v>372</v>
      </c>
      <c r="G90" s="34" t="s">
        <v>368</v>
      </c>
      <c r="H90" s="12" t="s">
        <v>369</v>
      </c>
      <c r="I90" s="43">
        <v>2.3199999999999998</v>
      </c>
      <c r="J90" s="41">
        <v>3000</v>
      </c>
      <c r="K90" s="22">
        <v>6960</v>
      </c>
      <c r="L90" s="20" t="s">
        <v>33</v>
      </c>
      <c r="M90" s="11" t="s">
        <v>387</v>
      </c>
      <c r="N90" s="11" t="s">
        <v>432</v>
      </c>
    </row>
    <row r="91" spans="1:14" ht="45">
      <c r="A91" s="18" t="s">
        <v>65</v>
      </c>
      <c r="B91" s="32" t="s">
        <v>370</v>
      </c>
      <c r="C91" s="21">
        <v>44048</v>
      </c>
      <c r="D91" s="20" t="s">
        <v>371</v>
      </c>
      <c r="E91" s="20" t="s">
        <v>373</v>
      </c>
      <c r="F91" s="33" t="s">
        <v>377</v>
      </c>
      <c r="G91" s="34" t="s">
        <v>368</v>
      </c>
      <c r="H91" s="12" t="s">
        <v>369</v>
      </c>
      <c r="I91" s="43">
        <v>2.3199999999999998</v>
      </c>
      <c r="J91" s="41">
        <v>4500</v>
      </c>
      <c r="K91" s="22">
        <v>10440</v>
      </c>
      <c r="L91" s="20" t="s">
        <v>33</v>
      </c>
      <c r="M91" s="11" t="s">
        <v>388</v>
      </c>
      <c r="N91" s="11" t="s">
        <v>433</v>
      </c>
    </row>
    <row r="92" spans="1:14" ht="45">
      <c r="A92" s="18" t="s">
        <v>65</v>
      </c>
      <c r="B92" s="32" t="s">
        <v>374</v>
      </c>
      <c r="C92" s="21">
        <v>44053</v>
      </c>
      <c r="D92" s="20" t="s">
        <v>375</v>
      </c>
      <c r="E92" s="20" t="s">
        <v>376</v>
      </c>
      <c r="F92" s="33" t="s">
        <v>378</v>
      </c>
      <c r="G92" s="34" t="s">
        <v>379</v>
      </c>
      <c r="H92" s="12" t="s">
        <v>380</v>
      </c>
      <c r="I92" s="43">
        <v>69.2</v>
      </c>
      <c r="J92" s="41">
        <v>3</v>
      </c>
      <c r="K92" s="22">
        <v>207.6</v>
      </c>
      <c r="L92" s="20" t="s">
        <v>33</v>
      </c>
      <c r="M92" s="11" t="s">
        <v>405</v>
      </c>
      <c r="N92" s="11" t="s">
        <v>476</v>
      </c>
    </row>
    <row r="93" spans="1:14" ht="45">
      <c r="A93" s="18" t="s">
        <v>65</v>
      </c>
      <c r="B93" s="12" t="s">
        <v>389</v>
      </c>
      <c r="C93" s="21">
        <v>44054</v>
      </c>
      <c r="D93" s="20" t="s">
        <v>390</v>
      </c>
      <c r="E93" s="20" t="s">
        <v>322</v>
      </c>
      <c r="F93" s="33" t="s">
        <v>391</v>
      </c>
      <c r="G93" s="34" t="s">
        <v>93</v>
      </c>
      <c r="H93" s="12" t="s">
        <v>11</v>
      </c>
      <c r="I93" s="43">
        <v>25.5</v>
      </c>
      <c r="J93" s="41">
        <v>1050</v>
      </c>
      <c r="K93" s="22">
        <v>26775</v>
      </c>
      <c r="L93" s="20" t="s">
        <v>222</v>
      </c>
      <c r="M93" s="11" t="s">
        <v>406</v>
      </c>
      <c r="N93" s="11" t="s">
        <v>477</v>
      </c>
    </row>
    <row r="94" spans="1:14" ht="45">
      <c r="A94" s="34" t="s">
        <v>65</v>
      </c>
      <c r="B94" s="12" t="s">
        <v>392</v>
      </c>
      <c r="C94" s="21">
        <v>44054</v>
      </c>
      <c r="D94" s="20" t="s">
        <v>393</v>
      </c>
      <c r="E94" s="20" t="s">
        <v>394</v>
      </c>
      <c r="F94" s="33" t="s">
        <v>398</v>
      </c>
      <c r="G94" s="34" t="s">
        <v>93</v>
      </c>
      <c r="H94" s="12" t="s">
        <v>11</v>
      </c>
      <c r="I94" s="43">
        <v>3.7</v>
      </c>
      <c r="J94" s="12">
        <v>100</v>
      </c>
      <c r="K94" s="22">
        <v>370</v>
      </c>
      <c r="L94" s="20" t="s">
        <v>33</v>
      </c>
      <c r="M94" s="11" t="s">
        <v>407</v>
      </c>
      <c r="N94" s="11" t="s">
        <v>478</v>
      </c>
    </row>
    <row r="95" spans="1:14" ht="45">
      <c r="A95" s="34" t="s">
        <v>65</v>
      </c>
      <c r="B95" s="12" t="s">
        <v>392</v>
      </c>
      <c r="C95" s="21">
        <v>44054</v>
      </c>
      <c r="D95" s="20" t="s">
        <v>393</v>
      </c>
      <c r="E95" s="20" t="s">
        <v>395</v>
      </c>
      <c r="F95" s="33" t="s">
        <v>398</v>
      </c>
      <c r="G95" s="34" t="s">
        <v>93</v>
      </c>
      <c r="H95" s="12" t="s">
        <v>11</v>
      </c>
      <c r="I95" s="43">
        <v>29</v>
      </c>
      <c r="J95" s="12">
        <v>6</v>
      </c>
      <c r="K95" s="22">
        <v>174</v>
      </c>
      <c r="L95" s="20" t="s">
        <v>33</v>
      </c>
      <c r="M95" s="11" t="s">
        <v>407</v>
      </c>
      <c r="N95" s="11" t="s">
        <v>478</v>
      </c>
    </row>
    <row r="96" spans="1:14" ht="45">
      <c r="A96" s="34" t="s">
        <v>65</v>
      </c>
      <c r="B96" s="12" t="s">
        <v>392</v>
      </c>
      <c r="C96" s="21">
        <v>44054</v>
      </c>
      <c r="D96" s="20" t="s">
        <v>393</v>
      </c>
      <c r="E96" s="20" t="s">
        <v>333</v>
      </c>
      <c r="F96" s="33" t="s">
        <v>398</v>
      </c>
      <c r="G96" s="34" t="s">
        <v>93</v>
      </c>
      <c r="H96" s="12" t="s">
        <v>11</v>
      </c>
      <c r="I96" s="43">
        <v>18</v>
      </c>
      <c r="J96" s="12">
        <v>34</v>
      </c>
      <c r="K96" s="22">
        <v>612</v>
      </c>
      <c r="L96" s="20" t="s">
        <v>33</v>
      </c>
      <c r="M96" s="11" t="s">
        <v>407</v>
      </c>
      <c r="N96" s="11" t="s">
        <v>478</v>
      </c>
    </row>
    <row r="97" spans="1:14" ht="45">
      <c r="A97" s="34" t="s">
        <v>65</v>
      </c>
      <c r="B97" s="12" t="s">
        <v>392</v>
      </c>
      <c r="C97" s="21">
        <v>44054</v>
      </c>
      <c r="D97" s="20" t="s">
        <v>393</v>
      </c>
      <c r="E97" s="20" t="s">
        <v>396</v>
      </c>
      <c r="F97" s="33" t="s">
        <v>398</v>
      </c>
      <c r="G97" s="34" t="s">
        <v>93</v>
      </c>
      <c r="H97" s="12" t="s">
        <v>11</v>
      </c>
      <c r="I97" s="43">
        <v>29.9</v>
      </c>
      <c r="J97" s="12">
        <v>18</v>
      </c>
      <c r="K97" s="22">
        <v>538.20000000000005</v>
      </c>
      <c r="L97" s="20" t="s">
        <v>33</v>
      </c>
      <c r="M97" s="11" t="s">
        <v>407</v>
      </c>
      <c r="N97" s="11" t="s">
        <v>478</v>
      </c>
    </row>
    <row r="98" spans="1:14" ht="45">
      <c r="A98" s="34" t="s">
        <v>65</v>
      </c>
      <c r="B98" s="12" t="s">
        <v>392</v>
      </c>
      <c r="C98" s="21">
        <v>44054</v>
      </c>
      <c r="D98" s="20" t="s">
        <v>393</v>
      </c>
      <c r="E98" s="20" t="s">
        <v>397</v>
      </c>
      <c r="F98" s="33" t="s">
        <v>398</v>
      </c>
      <c r="G98" s="34" t="s">
        <v>93</v>
      </c>
      <c r="H98" s="12" t="s">
        <v>11</v>
      </c>
      <c r="I98" s="43">
        <v>645</v>
      </c>
      <c r="J98" s="12">
        <v>6</v>
      </c>
      <c r="K98" s="22">
        <v>3870</v>
      </c>
      <c r="L98" s="20" t="s">
        <v>33</v>
      </c>
      <c r="M98" s="11" t="s">
        <v>407</v>
      </c>
      <c r="N98" s="11" t="s">
        <v>478</v>
      </c>
    </row>
    <row r="99" spans="1:14" ht="45">
      <c r="A99" s="34" t="s">
        <v>186</v>
      </c>
      <c r="B99" s="12" t="s">
        <v>187</v>
      </c>
      <c r="C99" s="21">
        <v>44057</v>
      </c>
      <c r="D99" s="20" t="s">
        <v>212</v>
      </c>
      <c r="E99" s="20" t="s">
        <v>399</v>
      </c>
      <c r="F99" s="11" t="s">
        <v>250</v>
      </c>
      <c r="G99" s="34" t="s">
        <v>297</v>
      </c>
      <c r="H99" s="12" t="s">
        <v>400</v>
      </c>
      <c r="I99" s="43">
        <v>6.3019999999999996</v>
      </c>
      <c r="J99" s="41">
        <v>100</v>
      </c>
      <c r="K99" s="22">
        <v>630.20000000000005</v>
      </c>
      <c r="L99" s="20" t="s">
        <v>33</v>
      </c>
      <c r="M99" s="11" t="s">
        <v>251</v>
      </c>
      <c r="N99" s="11" t="s">
        <v>266</v>
      </c>
    </row>
    <row r="100" spans="1:14" ht="45">
      <c r="A100" s="34" t="s">
        <v>65</v>
      </c>
      <c r="B100" s="12" t="s">
        <v>401</v>
      </c>
      <c r="C100" s="21">
        <v>44057</v>
      </c>
      <c r="D100" s="20" t="s">
        <v>402</v>
      </c>
      <c r="E100" s="20" t="s">
        <v>203</v>
      </c>
      <c r="F100" s="33" t="s">
        <v>403</v>
      </c>
      <c r="G100" s="34" t="s">
        <v>404</v>
      </c>
      <c r="H100" s="12" t="s">
        <v>347</v>
      </c>
      <c r="I100" s="43">
        <v>208</v>
      </c>
      <c r="J100" s="12">
        <v>20</v>
      </c>
      <c r="K100" s="22">
        <v>4160</v>
      </c>
      <c r="L100" s="20" t="s">
        <v>33</v>
      </c>
      <c r="M100" s="11" t="s">
        <v>415</v>
      </c>
      <c r="N100" s="11" t="s">
        <v>479</v>
      </c>
    </row>
    <row r="101" spans="1:14" ht="45">
      <c r="A101" s="18" t="s">
        <v>65</v>
      </c>
      <c r="B101" s="12" t="s">
        <v>401</v>
      </c>
      <c r="C101" s="21">
        <v>44057</v>
      </c>
      <c r="D101" s="20" t="s">
        <v>402</v>
      </c>
      <c r="E101" s="20" t="s">
        <v>204</v>
      </c>
      <c r="F101" s="33" t="s">
        <v>403</v>
      </c>
      <c r="G101" s="34" t="s">
        <v>404</v>
      </c>
      <c r="H101" s="12" t="s">
        <v>347</v>
      </c>
      <c r="I101" s="43">
        <v>78.5</v>
      </c>
      <c r="J101" s="12">
        <v>20</v>
      </c>
      <c r="K101" s="22">
        <v>1570</v>
      </c>
      <c r="L101" s="20" t="s">
        <v>33</v>
      </c>
      <c r="M101" s="11" t="s">
        <v>415</v>
      </c>
      <c r="N101" s="11" t="s">
        <v>479</v>
      </c>
    </row>
    <row r="102" spans="1:14" ht="45">
      <c r="A102" s="34" t="s">
        <v>65</v>
      </c>
      <c r="B102" s="12" t="s">
        <v>408</v>
      </c>
      <c r="C102" s="21">
        <v>44061</v>
      </c>
      <c r="D102" s="20" t="s">
        <v>409</v>
      </c>
      <c r="E102" s="20" t="s">
        <v>410</v>
      </c>
      <c r="F102" s="33" t="s">
        <v>411</v>
      </c>
      <c r="G102" s="34" t="s">
        <v>146</v>
      </c>
      <c r="H102" s="12" t="s">
        <v>308</v>
      </c>
      <c r="I102" s="43">
        <v>22</v>
      </c>
      <c r="J102" s="12">
        <v>34</v>
      </c>
      <c r="K102" s="22">
        <v>748</v>
      </c>
      <c r="L102" s="20" t="s">
        <v>33</v>
      </c>
      <c r="M102" s="11" t="s">
        <v>434</v>
      </c>
      <c r="N102" s="11" t="s">
        <v>480</v>
      </c>
    </row>
    <row r="103" spans="1:14" ht="45">
      <c r="A103" s="34" t="s">
        <v>65</v>
      </c>
      <c r="B103" s="12" t="s">
        <v>408</v>
      </c>
      <c r="C103" s="21">
        <v>44061</v>
      </c>
      <c r="D103" s="20" t="s">
        <v>409</v>
      </c>
      <c r="E103" s="20" t="s">
        <v>412</v>
      </c>
      <c r="F103" s="33" t="s">
        <v>411</v>
      </c>
      <c r="G103" s="34" t="s">
        <v>414</v>
      </c>
      <c r="H103" s="12" t="s">
        <v>14</v>
      </c>
      <c r="I103" s="43">
        <v>45.9</v>
      </c>
      <c r="J103" s="12">
        <v>20</v>
      </c>
      <c r="K103" s="22">
        <v>918</v>
      </c>
      <c r="L103" s="20" t="s">
        <v>33</v>
      </c>
      <c r="M103" s="11" t="s">
        <v>434</v>
      </c>
      <c r="N103" s="11" t="s">
        <v>480</v>
      </c>
    </row>
    <row r="104" spans="1:14" ht="45">
      <c r="A104" s="34" t="s">
        <v>65</v>
      </c>
      <c r="B104" s="12" t="s">
        <v>408</v>
      </c>
      <c r="C104" s="21">
        <v>44061</v>
      </c>
      <c r="D104" s="20" t="s">
        <v>409</v>
      </c>
      <c r="E104" s="20" t="s">
        <v>413</v>
      </c>
      <c r="F104" s="33" t="s">
        <v>411</v>
      </c>
      <c r="G104" s="34" t="s">
        <v>414</v>
      </c>
      <c r="H104" s="12" t="s">
        <v>14</v>
      </c>
      <c r="I104" s="43">
        <v>45.9</v>
      </c>
      <c r="J104" s="12">
        <v>30</v>
      </c>
      <c r="K104" s="22">
        <v>1377</v>
      </c>
      <c r="L104" s="20" t="s">
        <v>33</v>
      </c>
      <c r="M104" s="11" t="s">
        <v>434</v>
      </c>
      <c r="N104" s="11" t="s">
        <v>480</v>
      </c>
    </row>
    <row r="105" spans="1:14" ht="45">
      <c r="A105" s="34" t="s">
        <v>65</v>
      </c>
      <c r="B105" s="12" t="s">
        <v>371</v>
      </c>
      <c r="C105" s="21">
        <v>44063</v>
      </c>
      <c r="D105" s="20" t="s">
        <v>416</v>
      </c>
      <c r="E105" s="20" t="s">
        <v>417</v>
      </c>
      <c r="F105" s="33" t="s">
        <v>419</v>
      </c>
      <c r="G105" s="34" t="s">
        <v>70</v>
      </c>
      <c r="H105" s="12" t="s">
        <v>11</v>
      </c>
      <c r="I105" s="43">
        <v>159</v>
      </c>
      <c r="J105" s="12">
        <v>50</v>
      </c>
      <c r="K105" s="22">
        <v>7950</v>
      </c>
      <c r="L105" s="20" t="s">
        <v>258</v>
      </c>
      <c r="M105" s="11" t="s">
        <v>435</v>
      </c>
      <c r="N105" s="11" t="s">
        <v>481</v>
      </c>
    </row>
    <row r="106" spans="1:14" ht="45">
      <c r="A106" s="34" t="s">
        <v>65</v>
      </c>
      <c r="B106" s="12" t="s">
        <v>371</v>
      </c>
      <c r="C106" s="21">
        <v>44063</v>
      </c>
      <c r="D106" s="20" t="s">
        <v>416</v>
      </c>
      <c r="E106" s="20" t="s">
        <v>418</v>
      </c>
      <c r="F106" s="33" t="s">
        <v>419</v>
      </c>
      <c r="G106" s="34" t="s">
        <v>70</v>
      </c>
      <c r="H106" s="12" t="s">
        <v>11</v>
      </c>
      <c r="I106" s="22">
        <v>370</v>
      </c>
      <c r="J106" s="12">
        <v>4</v>
      </c>
      <c r="K106" s="22">
        <v>1480</v>
      </c>
      <c r="L106" s="12" t="s">
        <v>258</v>
      </c>
      <c r="M106" s="11" t="s">
        <v>435</v>
      </c>
      <c r="N106" s="11" t="s">
        <v>481</v>
      </c>
    </row>
    <row r="107" spans="1:14" ht="45">
      <c r="A107" s="34" t="s">
        <v>186</v>
      </c>
      <c r="B107" s="12" t="s">
        <v>187</v>
      </c>
      <c r="C107" s="21">
        <v>44063</v>
      </c>
      <c r="D107" s="20" t="s">
        <v>212</v>
      </c>
      <c r="E107" s="20" t="s">
        <v>399</v>
      </c>
      <c r="F107" s="11" t="s">
        <v>250</v>
      </c>
      <c r="G107" s="34" t="s">
        <v>297</v>
      </c>
      <c r="H107" s="12" t="s">
        <v>400</v>
      </c>
      <c r="I107" s="43">
        <v>6.3019999999999996</v>
      </c>
      <c r="J107" s="41">
        <v>976</v>
      </c>
      <c r="K107" s="22">
        <v>6150.75</v>
      </c>
      <c r="L107" s="20" t="s">
        <v>33</v>
      </c>
      <c r="M107" s="11" t="s">
        <v>251</v>
      </c>
      <c r="N107" s="11" t="s">
        <v>266</v>
      </c>
    </row>
    <row r="108" spans="1:14" ht="45">
      <c r="A108" s="18" t="s">
        <v>65</v>
      </c>
      <c r="B108" s="12" t="s">
        <v>390</v>
      </c>
      <c r="C108" s="21">
        <v>44071</v>
      </c>
      <c r="D108" s="20" t="s">
        <v>438</v>
      </c>
      <c r="E108" s="20" t="s">
        <v>439</v>
      </c>
      <c r="F108" s="33" t="s">
        <v>440</v>
      </c>
      <c r="G108" s="18" t="s">
        <v>441</v>
      </c>
      <c r="H108" s="12" t="s">
        <v>11</v>
      </c>
      <c r="I108" s="22">
        <v>42.8</v>
      </c>
      <c r="J108" s="12">
        <v>10</v>
      </c>
      <c r="K108" s="22">
        <v>428</v>
      </c>
      <c r="L108" s="12" t="s">
        <v>222</v>
      </c>
      <c r="M108" s="11" t="s">
        <v>466</v>
      </c>
      <c r="N108" s="11" t="s">
        <v>488</v>
      </c>
    </row>
    <row r="109" spans="1:14" ht="45">
      <c r="A109" s="18" t="s">
        <v>253</v>
      </c>
      <c r="B109" s="12" t="s">
        <v>226</v>
      </c>
      <c r="C109" s="21">
        <v>44074</v>
      </c>
      <c r="D109" s="20" t="s">
        <v>233</v>
      </c>
      <c r="E109" s="20" t="s">
        <v>442</v>
      </c>
      <c r="F109" s="33" t="s">
        <v>234</v>
      </c>
      <c r="G109" s="18" t="s">
        <v>446</v>
      </c>
      <c r="H109" s="12" t="s">
        <v>447</v>
      </c>
      <c r="I109" s="43">
        <v>2.48</v>
      </c>
      <c r="J109" s="12">
        <v>1000</v>
      </c>
      <c r="K109" s="22">
        <v>2480</v>
      </c>
      <c r="L109" s="20" t="s">
        <v>33</v>
      </c>
      <c r="M109" s="11" t="s">
        <v>467</v>
      </c>
      <c r="N109" s="11" t="s">
        <v>330</v>
      </c>
    </row>
    <row r="110" spans="1:14" ht="45">
      <c r="A110" s="34" t="s">
        <v>253</v>
      </c>
      <c r="B110" s="12" t="s">
        <v>226</v>
      </c>
      <c r="C110" s="21">
        <v>44074</v>
      </c>
      <c r="D110" s="20" t="s">
        <v>233</v>
      </c>
      <c r="E110" s="20" t="s">
        <v>443</v>
      </c>
      <c r="F110" s="33" t="s">
        <v>234</v>
      </c>
      <c r="G110" s="18" t="s">
        <v>446</v>
      </c>
      <c r="H110" s="12" t="s">
        <v>447</v>
      </c>
      <c r="I110" s="22">
        <v>2.85</v>
      </c>
      <c r="J110" s="12">
        <v>2000</v>
      </c>
      <c r="K110" s="22">
        <v>5700</v>
      </c>
      <c r="L110" s="12" t="s">
        <v>33</v>
      </c>
      <c r="M110" s="11" t="s">
        <v>467</v>
      </c>
      <c r="N110" s="11" t="s">
        <v>330</v>
      </c>
    </row>
    <row r="111" spans="1:14" ht="45">
      <c r="A111" s="34" t="s">
        <v>253</v>
      </c>
      <c r="B111" s="12" t="s">
        <v>226</v>
      </c>
      <c r="C111" s="21">
        <v>44074</v>
      </c>
      <c r="D111" s="20" t="s">
        <v>233</v>
      </c>
      <c r="E111" s="20" t="s">
        <v>444</v>
      </c>
      <c r="F111" s="33" t="s">
        <v>234</v>
      </c>
      <c r="G111" s="18" t="s">
        <v>446</v>
      </c>
      <c r="H111" s="12" t="s">
        <v>447</v>
      </c>
      <c r="I111" s="43">
        <v>2.27</v>
      </c>
      <c r="J111" s="12">
        <v>5000</v>
      </c>
      <c r="K111" s="22">
        <v>11350</v>
      </c>
      <c r="L111" s="20" t="s">
        <v>33</v>
      </c>
      <c r="M111" s="11" t="s">
        <v>467</v>
      </c>
      <c r="N111" s="11" t="s">
        <v>330</v>
      </c>
    </row>
    <row r="112" spans="1:14" ht="45">
      <c r="A112" s="34" t="s">
        <v>253</v>
      </c>
      <c r="B112" s="12" t="s">
        <v>226</v>
      </c>
      <c r="C112" s="21">
        <v>44074</v>
      </c>
      <c r="D112" s="20" t="s">
        <v>233</v>
      </c>
      <c r="E112" s="20" t="s">
        <v>445</v>
      </c>
      <c r="F112" s="33" t="s">
        <v>234</v>
      </c>
      <c r="G112" s="18" t="s">
        <v>446</v>
      </c>
      <c r="H112" s="12" t="s">
        <v>447</v>
      </c>
      <c r="I112" s="22">
        <v>2.2599999999999998</v>
      </c>
      <c r="J112" s="12">
        <v>500</v>
      </c>
      <c r="K112" s="22">
        <v>1130</v>
      </c>
      <c r="L112" s="12" t="s">
        <v>33</v>
      </c>
      <c r="M112" s="11" t="s">
        <v>467</v>
      </c>
      <c r="N112" s="11" t="s">
        <v>330</v>
      </c>
    </row>
    <row r="113" spans="1:14" ht="45">
      <c r="A113" s="34" t="s">
        <v>253</v>
      </c>
      <c r="B113" s="12" t="s">
        <v>226</v>
      </c>
      <c r="C113" s="21">
        <v>44074</v>
      </c>
      <c r="D113" s="20" t="s">
        <v>233</v>
      </c>
      <c r="E113" s="20" t="s">
        <v>448</v>
      </c>
      <c r="F113" s="33" t="s">
        <v>234</v>
      </c>
      <c r="G113" s="18" t="s">
        <v>449</v>
      </c>
      <c r="H113" s="12" t="s">
        <v>447</v>
      </c>
      <c r="I113" s="42">
        <v>0.70499999999999996</v>
      </c>
      <c r="J113" s="12">
        <v>800</v>
      </c>
      <c r="K113" s="22">
        <v>564</v>
      </c>
      <c r="L113" s="12" t="s">
        <v>33</v>
      </c>
      <c r="M113" s="11" t="s">
        <v>467</v>
      </c>
      <c r="N113" s="11" t="s">
        <v>330</v>
      </c>
    </row>
    <row r="114" spans="1:14" ht="45">
      <c r="A114" s="34" t="s">
        <v>253</v>
      </c>
      <c r="B114" s="12" t="s">
        <v>226</v>
      </c>
      <c r="C114" s="21">
        <v>44074</v>
      </c>
      <c r="D114" s="20" t="s">
        <v>233</v>
      </c>
      <c r="E114" s="20" t="s">
        <v>339</v>
      </c>
      <c r="F114" s="33" t="s">
        <v>234</v>
      </c>
      <c r="G114" s="18" t="s">
        <v>340</v>
      </c>
      <c r="H114" s="12" t="s">
        <v>338</v>
      </c>
      <c r="I114" s="43">
        <v>9.3630999999999993</v>
      </c>
      <c r="J114" s="12">
        <v>150</v>
      </c>
      <c r="K114" s="22">
        <v>1404.47</v>
      </c>
      <c r="L114" s="12" t="s">
        <v>33</v>
      </c>
      <c r="M114" s="11" t="s">
        <v>467</v>
      </c>
      <c r="N114" s="11" t="s">
        <v>330</v>
      </c>
    </row>
    <row r="115" spans="1:14" ht="45">
      <c r="A115" s="34" t="s">
        <v>253</v>
      </c>
      <c r="B115" s="12" t="s">
        <v>226</v>
      </c>
      <c r="C115" s="21">
        <v>44074</v>
      </c>
      <c r="D115" s="20" t="s">
        <v>233</v>
      </c>
      <c r="E115" s="20" t="s">
        <v>450</v>
      </c>
      <c r="F115" s="33" t="s">
        <v>234</v>
      </c>
      <c r="G115" s="18" t="s">
        <v>230</v>
      </c>
      <c r="H115" s="12" t="s">
        <v>338</v>
      </c>
      <c r="I115" s="43">
        <v>4.33</v>
      </c>
      <c r="J115" s="12">
        <v>50</v>
      </c>
      <c r="K115" s="22">
        <v>216.5</v>
      </c>
      <c r="L115" s="12" t="s">
        <v>33</v>
      </c>
      <c r="M115" s="11" t="s">
        <v>467</v>
      </c>
      <c r="N115" s="11" t="s">
        <v>330</v>
      </c>
    </row>
    <row r="116" spans="1:14" ht="45">
      <c r="A116" s="34" t="s">
        <v>253</v>
      </c>
      <c r="B116" s="12" t="s">
        <v>226</v>
      </c>
      <c r="C116" s="21">
        <v>44074</v>
      </c>
      <c r="D116" s="20" t="s">
        <v>233</v>
      </c>
      <c r="E116" s="20" t="s">
        <v>451</v>
      </c>
      <c r="F116" s="33" t="s">
        <v>234</v>
      </c>
      <c r="G116" s="18" t="s">
        <v>452</v>
      </c>
      <c r="H116" s="12" t="s">
        <v>338</v>
      </c>
      <c r="I116" s="43">
        <v>0.48</v>
      </c>
      <c r="J116" s="12">
        <v>5000</v>
      </c>
      <c r="K116" s="22">
        <v>2400</v>
      </c>
      <c r="L116" s="12" t="s">
        <v>33</v>
      </c>
      <c r="M116" s="11" t="s">
        <v>467</v>
      </c>
      <c r="N116" s="11" t="s">
        <v>330</v>
      </c>
    </row>
    <row r="117" spans="1:14" ht="45">
      <c r="A117" s="34" t="s">
        <v>253</v>
      </c>
      <c r="B117" s="12" t="s">
        <v>226</v>
      </c>
      <c r="C117" s="21">
        <v>44074</v>
      </c>
      <c r="D117" s="20" t="s">
        <v>233</v>
      </c>
      <c r="E117" s="20" t="s">
        <v>453</v>
      </c>
      <c r="F117" s="33" t="s">
        <v>234</v>
      </c>
      <c r="G117" s="18" t="s">
        <v>454</v>
      </c>
      <c r="H117" s="12" t="s">
        <v>338</v>
      </c>
      <c r="I117" s="43">
        <v>8</v>
      </c>
      <c r="J117" s="12">
        <v>1000</v>
      </c>
      <c r="K117" s="22">
        <v>8000</v>
      </c>
      <c r="L117" s="12" t="s">
        <v>33</v>
      </c>
      <c r="M117" s="11" t="s">
        <v>467</v>
      </c>
      <c r="N117" s="11" t="s">
        <v>330</v>
      </c>
    </row>
    <row r="118" spans="1:14" ht="45">
      <c r="A118" s="34" t="s">
        <v>253</v>
      </c>
      <c r="B118" s="12" t="s">
        <v>226</v>
      </c>
      <c r="C118" s="21">
        <v>44074</v>
      </c>
      <c r="D118" s="20" t="s">
        <v>233</v>
      </c>
      <c r="E118" s="20" t="s">
        <v>455</v>
      </c>
      <c r="F118" s="33" t="s">
        <v>234</v>
      </c>
      <c r="G118" s="18" t="s">
        <v>71</v>
      </c>
      <c r="H118" s="12" t="s">
        <v>338</v>
      </c>
      <c r="I118" s="43">
        <v>0.59</v>
      </c>
      <c r="J118" s="12">
        <v>3000</v>
      </c>
      <c r="K118" s="22">
        <v>1770</v>
      </c>
      <c r="L118" s="12" t="s">
        <v>33</v>
      </c>
      <c r="M118" s="11" t="s">
        <v>467</v>
      </c>
      <c r="N118" s="11" t="s">
        <v>330</v>
      </c>
    </row>
    <row r="119" spans="1:14" ht="45">
      <c r="A119" s="34" t="s">
        <v>253</v>
      </c>
      <c r="B119" s="12" t="s">
        <v>226</v>
      </c>
      <c r="C119" s="21">
        <v>44074</v>
      </c>
      <c r="D119" s="20" t="s">
        <v>233</v>
      </c>
      <c r="E119" s="20" t="s">
        <v>456</v>
      </c>
      <c r="F119" s="33" t="s">
        <v>234</v>
      </c>
      <c r="G119" s="18" t="s">
        <v>71</v>
      </c>
      <c r="H119" s="12" t="s">
        <v>369</v>
      </c>
      <c r="I119" s="43">
        <v>0.124</v>
      </c>
      <c r="J119" s="12">
        <v>100</v>
      </c>
      <c r="K119" s="22">
        <v>12.4</v>
      </c>
      <c r="L119" s="12" t="s">
        <v>33</v>
      </c>
      <c r="M119" s="11" t="s">
        <v>467</v>
      </c>
      <c r="N119" s="29" t="s">
        <v>475</v>
      </c>
    </row>
    <row r="120" spans="1:14" ht="45">
      <c r="A120" s="18" t="s">
        <v>65</v>
      </c>
      <c r="B120" s="12" t="s">
        <v>402</v>
      </c>
      <c r="C120" s="21">
        <v>44074</v>
      </c>
      <c r="D120" s="20" t="s">
        <v>463</v>
      </c>
      <c r="E120" s="20" t="s">
        <v>457</v>
      </c>
      <c r="F120" s="33" t="s">
        <v>464</v>
      </c>
      <c r="G120" s="18" t="s">
        <v>458</v>
      </c>
      <c r="H120" s="12" t="s">
        <v>11</v>
      </c>
      <c r="I120" s="22">
        <v>148.5</v>
      </c>
      <c r="J120" s="12">
        <v>34</v>
      </c>
      <c r="K120" s="22">
        <v>5049</v>
      </c>
      <c r="L120" s="12" t="s">
        <v>33</v>
      </c>
      <c r="M120" s="11" t="s">
        <v>490</v>
      </c>
      <c r="N120" s="11" t="s">
        <v>489</v>
      </c>
    </row>
    <row r="121" spans="1:14" ht="45">
      <c r="A121" s="18" t="s">
        <v>65</v>
      </c>
      <c r="B121" s="12" t="s">
        <v>461</v>
      </c>
      <c r="C121" s="21">
        <v>44074</v>
      </c>
      <c r="D121" s="20" t="s">
        <v>462</v>
      </c>
      <c r="E121" s="20" t="s">
        <v>459</v>
      </c>
      <c r="F121" s="33" t="s">
        <v>465</v>
      </c>
      <c r="G121" s="18" t="s">
        <v>460</v>
      </c>
      <c r="H121" s="12" t="s">
        <v>369</v>
      </c>
      <c r="I121" s="22">
        <v>0.16</v>
      </c>
      <c r="J121" s="12">
        <v>42000</v>
      </c>
      <c r="K121" s="22">
        <v>6720</v>
      </c>
      <c r="L121" s="12" t="s">
        <v>33</v>
      </c>
      <c r="M121" s="11" t="s">
        <v>492</v>
      </c>
      <c r="N121" s="11" t="s">
        <v>491</v>
      </c>
    </row>
    <row r="122" spans="1:14" ht="45">
      <c r="A122" s="18" t="s">
        <v>253</v>
      </c>
      <c r="B122" s="12" t="s">
        <v>226</v>
      </c>
      <c r="C122" s="21">
        <v>44096</v>
      </c>
      <c r="D122" s="20" t="s">
        <v>233</v>
      </c>
      <c r="E122" s="20" t="s">
        <v>310</v>
      </c>
      <c r="F122" s="33" t="s">
        <v>234</v>
      </c>
      <c r="G122" s="18" t="s">
        <v>468</v>
      </c>
      <c r="H122" s="12" t="s">
        <v>338</v>
      </c>
      <c r="I122" s="43">
        <v>15.39</v>
      </c>
      <c r="J122" s="12">
        <v>100</v>
      </c>
      <c r="K122" s="22">
        <v>1539</v>
      </c>
      <c r="L122" s="12" t="s">
        <v>33</v>
      </c>
      <c r="M122" s="11" t="s">
        <v>467</v>
      </c>
      <c r="N122" s="11" t="s">
        <v>330</v>
      </c>
    </row>
    <row r="123" spans="1:14" ht="45">
      <c r="A123" s="18" t="s">
        <v>253</v>
      </c>
      <c r="B123" s="12" t="s">
        <v>226</v>
      </c>
      <c r="C123" s="21">
        <v>44096</v>
      </c>
      <c r="D123" s="20" t="s">
        <v>233</v>
      </c>
      <c r="E123" s="20" t="s">
        <v>453</v>
      </c>
      <c r="F123" s="33" t="s">
        <v>234</v>
      </c>
      <c r="G123" s="18" t="s">
        <v>454</v>
      </c>
      <c r="H123" s="12" t="s">
        <v>338</v>
      </c>
      <c r="I123" s="43">
        <v>8</v>
      </c>
      <c r="J123" s="12">
        <v>300</v>
      </c>
      <c r="K123" s="22">
        <v>2400</v>
      </c>
      <c r="L123" s="12" t="s">
        <v>33</v>
      </c>
      <c r="M123" s="11" t="s">
        <v>467</v>
      </c>
      <c r="N123" s="11" t="s">
        <v>330</v>
      </c>
    </row>
    <row r="124" spans="1:14" ht="45">
      <c r="A124" s="18" t="s">
        <v>253</v>
      </c>
      <c r="B124" s="12" t="s">
        <v>226</v>
      </c>
      <c r="C124" s="21">
        <v>44096</v>
      </c>
      <c r="D124" s="20" t="s">
        <v>233</v>
      </c>
      <c r="E124" s="20" t="s">
        <v>469</v>
      </c>
      <c r="F124" s="33" t="s">
        <v>234</v>
      </c>
      <c r="G124" s="18" t="s">
        <v>446</v>
      </c>
      <c r="H124" s="12" t="s">
        <v>447</v>
      </c>
      <c r="I124" s="43">
        <v>4.07</v>
      </c>
      <c r="J124" s="12">
        <v>10</v>
      </c>
      <c r="K124" s="22">
        <v>40.700000000000003</v>
      </c>
      <c r="L124" s="12" t="s">
        <v>33</v>
      </c>
      <c r="M124" s="11" t="s">
        <v>467</v>
      </c>
      <c r="N124" s="11" t="s">
        <v>330</v>
      </c>
    </row>
    <row r="125" spans="1:14" ht="45">
      <c r="A125" s="18" t="s">
        <v>253</v>
      </c>
      <c r="B125" s="12" t="s">
        <v>226</v>
      </c>
      <c r="C125" s="21">
        <v>44096</v>
      </c>
      <c r="D125" s="20" t="s">
        <v>233</v>
      </c>
      <c r="E125" s="20" t="s">
        <v>470</v>
      </c>
      <c r="F125" s="33" t="s">
        <v>234</v>
      </c>
      <c r="G125" s="18" t="s">
        <v>446</v>
      </c>
      <c r="H125" s="12" t="s">
        <v>447</v>
      </c>
      <c r="I125" s="43">
        <v>2.48</v>
      </c>
      <c r="J125" s="12">
        <v>200</v>
      </c>
      <c r="K125" s="22">
        <v>496</v>
      </c>
      <c r="L125" s="12" t="s">
        <v>33</v>
      </c>
      <c r="M125" s="11" t="s">
        <v>467</v>
      </c>
      <c r="N125" s="11" t="s">
        <v>330</v>
      </c>
    </row>
    <row r="126" spans="1:14" ht="45">
      <c r="A126" s="18" t="s">
        <v>253</v>
      </c>
      <c r="B126" s="12" t="s">
        <v>226</v>
      </c>
      <c r="C126" s="21">
        <v>44096</v>
      </c>
      <c r="D126" s="20" t="s">
        <v>233</v>
      </c>
      <c r="E126" s="20" t="s">
        <v>471</v>
      </c>
      <c r="F126" s="33" t="s">
        <v>234</v>
      </c>
      <c r="G126" s="18" t="s">
        <v>446</v>
      </c>
      <c r="H126" s="12" t="s">
        <v>447</v>
      </c>
      <c r="I126" s="43">
        <v>2.85</v>
      </c>
      <c r="J126" s="12">
        <v>300</v>
      </c>
      <c r="K126" s="22">
        <v>855</v>
      </c>
      <c r="L126" s="12" t="s">
        <v>33</v>
      </c>
      <c r="M126" s="11" t="s">
        <v>467</v>
      </c>
      <c r="N126" s="11" t="s">
        <v>330</v>
      </c>
    </row>
    <row r="127" spans="1:14" ht="45">
      <c r="A127" s="18" t="s">
        <v>253</v>
      </c>
      <c r="B127" s="12" t="s">
        <v>226</v>
      </c>
      <c r="C127" s="21">
        <v>44096</v>
      </c>
      <c r="D127" s="20" t="s">
        <v>233</v>
      </c>
      <c r="E127" s="20" t="s">
        <v>444</v>
      </c>
      <c r="F127" s="33" t="s">
        <v>234</v>
      </c>
      <c r="G127" s="18" t="s">
        <v>446</v>
      </c>
      <c r="H127" s="12" t="s">
        <v>447</v>
      </c>
      <c r="I127" s="43">
        <v>2.27</v>
      </c>
      <c r="J127" s="12">
        <v>700</v>
      </c>
      <c r="K127" s="22">
        <v>1589</v>
      </c>
      <c r="L127" s="12" t="s">
        <v>33</v>
      </c>
      <c r="M127" s="11" t="s">
        <v>467</v>
      </c>
      <c r="N127" s="11" t="s">
        <v>330</v>
      </c>
    </row>
    <row r="128" spans="1:14" ht="45">
      <c r="A128" s="18" t="s">
        <v>253</v>
      </c>
      <c r="B128" s="12" t="s">
        <v>226</v>
      </c>
      <c r="C128" s="21">
        <v>44096</v>
      </c>
      <c r="D128" s="20" t="s">
        <v>233</v>
      </c>
      <c r="E128" s="20" t="s">
        <v>472</v>
      </c>
      <c r="F128" s="33" t="s">
        <v>234</v>
      </c>
      <c r="G128" s="18" t="s">
        <v>446</v>
      </c>
      <c r="H128" s="12" t="s">
        <v>447</v>
      </c>
      <c r="I128" s="43">
        <v>2.4500000000000002</v>
      </c>
      <c r="J128" s="12">
        <v>100</v>
      </c>
      <c r="K128" s="22">
        <v>245</v>
      </c>
      <c r="L128" s="12" t="s">
        <v>33</v>
      </c>
      <c r="M128" s="11" t="s">
        <v>467</v>
      </c>
      <c r="N128" s="11" t="s">
        <v>330</v>
      </c>
    </row>
    <row r="129" spans="1:14" ht="45">
      <c r="A129" s="18" t="s">
        <v>253</v>
      </c>
      <c r="B129" s="12" t="s">
        <v>226</v>
      </c>
      <c r="C129" s="21">
        <v>44096</v>
      </c>
      <c r="D129" s="20" t="s">
        <v>233</v>
      </c>
      <c r="E129" s="20" t="s">
        <v>473</v>
      </c>
      <c r="F129" s="33" t="s">
        <v>234</v>
      </c>
      <c r="G129" s="18" t="s">
        <v>446</v>
      </c>
      <c r="H129" s="12" t="s">
        <v>447</v>
      </c>
      <c r="I129" s="43">
        <v>2.2599999999999998</v>
      </c>
      <c r="J129" s="12">
        <v>120</v>
      </c>
      <c r="K129" s="22">
        <v>271.2</v>
      </c>
      <c r="L129" s="12" t="s">
        <v>33</v>
      </c>
      <c r="M129" s="11" t="s">
        <v>467</v>
      </c>
      <c r="N129" s="11" t="s">
        <v>330</v>
      </c>
    </row>
    <row r="130" spans="1:14" ht="45">
      <c r="A130" s="18" t="s">
        <v>65</v>
      </c>
      <c r="B130" s="12" t="s">
        <v>483</v>
      </c>
      <c r="C130" s="21">
        <v>44098</v>
      </c>
      <c r="D130" s="20" t="s">
        <v>484</v>
      </c>
      <c r="E130" s="20" t="s">
        <v>485</v>
      </c>
      <c r="F130" s="33" t="s">
        <v>486</v>
      </c>
      <c r="G130" s="18" t="s">
        <v>97</v>
      </c>
      <c r="H130" s="12" t="s">
        <v>11</v>
      </c>
      <c r="I130" s="22">
        <v>6.79</v>
      </c>
      <c r="J130" s="12">
        <v>600</v>
      </c>
      <c r="K130" s="22">
        <v>4074</v>
      </c>
      <c r="L130" s="12" t="s">
        <v>33</v>
      </c>
      <c r="M130" s="11" t="s">
        <v>487</v>
      </c>
      <c r="N130" s="11" t="s">
        <v>554</v>
      </c>
    </row>
    <row r="131" spans="1:14" ht="45">
      <c r="A131" s="18" t="s">
        <v>65</v>
      </c>
      <c r="B131" s="12" t="s">
        <v>493</v>
      </c>
      <c r="C131" s="21">
        <v>44103</v>
      </c>
      <c r="D131" s="20" t="s">
        <v>494</v>
      </c>
      <c r="E131" s="20" t="s">
        <v>501</v>
      </c>
      <c r="F131" s="33" t="s">
        <v>495</v>
      </c>
      <c r="G131" s="18" t="s">
        <v>496</v>
      </c>
      <c r="H131" s="12" t="s">
        <v>14</v>
      </c>
      <c r="I131" s="22">
        <v>45</v>
      </c>
      <c r="J131" s="12">
        <v>300</v>
      </c>
      <c r="K131" s="22">
        <v>13500</v>
      </c>
      <c r="L131" s="12" t="s">
        <v>258</v>
      </c>
      <c r="M131" s="11" t="s">
        <v>502</v>
      </c>
      <c r="N131" s="46" t="s">
        <v>475</v>
      </c>
    </row>
    <row r="132" spans="1:14" ht="60">
      <c r="A132" s="18" t="s">
        <v>65</v>
      </c>
      <c r="B132" s="12" t="s">
        <v>497</v>
      </c>
      <c r="C132" s="21">
        <v>44103</v>
      </c>
      <c r="D132" s="20" t="s">
        <v>498</v>
      </c>
      <c r="E132" s="20" t="s">
        <v>499</v>
      </c>
      <c r="F132" s="33" t="s">
        <v>500</v>
      </c>
      <c r="G132" s="18" t="s">
        <v>93</v>
      </c>
      <c r="H132" s="12" t="s">
        <v>11</v>
      </c>
      <c r="I132" s="22">
        <v>36</v>
      </c>
      <c r="J132" s="12">
        <v>5</v>
      </c>
      <c r="K132" s="22">
        <v>180</v>
      </c>
      <c r="L132" s="12" t="s">
        <v>12</v>
      </c>
      <c r="M132" s="11" t="s">
        <v>556</v>
      </c>
      <c r="N132" s="11" t="s">
        <v>555</v>
      </c>
    </row>
    <row r="133" spans="1:14" s="1" customFormat="1" ht="45">
      <c r="A133" s="18" t="s">
        <v>253</v>
      </c>
      <c r="B133" s="12" t="s">
        <v>226</v>
      </c>
      <c r="C133" s="21">
        <v>44123</v>
      </c>
      <c r="D133" s="20" t="s">
        <v>233</v>
      </c>
      <c r="E133" s="20" t="s">
        <v>503</v>
      </c>
      <c r="F133" s="33" t="s">
        <v>234</v>
      </c>
      <c r="G133" s="18" t="s">
        <v>230</v>
      </c>
      <c r="H133" s="12" t="s">
        <v>238</v>
      </c>
      <c r="I133" s="43">
        <v>2.23</v>
      </c>
      <c r="J133" s="12">
        <v>100</v>
      </c>
      <c r="K133" s="22">
        <v>223</v>
      </c>
      <c r="L133" s="12" t="s">
        <v>33</v>
      </c>
      <c r="M133" s="11" t="s">
        <v>467</v>
      </c>
      <c r="N133" s="11" t="s">
        <v>330</v>
      </c>
    </row>
    <row r="134" spans="1:14" ht="45">
      <c r="A134" s="18" t="s">
        <v>253</v>
      </c>
      <c r="B134" s="12" t="s">
        <v>226</v>
      </c>
      <c r="C134" s="21">
        <v>44123</v>
      </c>
      <c r="D134" s="20" t="s">
        <v>233</v>
      </c>
      <c r="E134" s="20" t="s">
        <v>451</v>
      </c>
      <c r="F134" s="33" t="s">
        <v>234</v>
      </c>
      <c r="G134" s="18" t="s">
        <v>452</v>
      </c>
      <c r="H134" s="12" t="s">
        <v>238</v>
      </c>
      <c r="I134" s="43">
        <v>0.48</v>
      </c>
      <c r="J134" s="12">
        <v>10000</v>
      </c>
      <c r="K134" s="22">
        <v>4800</v>
      </c>
      <c r="L134" s="12" t="s">
        <v>33</v>
      </c>
      <c r="M134" s="11" t="s">
        <v>467</v>
      </c>
      <c r="N134" s="11" t="s">
        <v>330</v>
      </c>
    </row>
    <row r="135" spans="1:14" ht="45">
      <c r="A135" s="18" t="s">
        <v>253</v>
      </c>
      <c r="B135" s="12" t="s">
        <v>226</v>
      </c>
      <c r="C135" s="21">
        <v>44123</v>
      </c>
      <c r="D135" s="20" t="s">
        <v>233</v>
      </c>
      <c r="E135" s="20" t="s">
        <v>455</v>
      </c>
      <c r="F135" s="33" t="s">
        <v>234</v>
      </c>
      <c r="G135" s="18" t="s">
        <v>71</v>
      </c>
      <c r="H135" s="12" t="s">
        <v>238</v>
      </c>
      <c r="I135" s="43">
        <v>0.59</v>
      </c>
      <c r="J135" s="12">
        <v>2000</v>
      </c>
      <c r="K135" s="22">
        <v>1180</v>
      </c>
      <c r="L135" s="12" t="s">
        <v>33</v>
      </c>
      <c r="M135" s="11" t="s">
        <v>467</v>
      </c>
      <c r="N135" s="11" t="s">
        <v>330</v>
      </c>
    </row>
    <row r="136" spans="1:14" ht="45">
      <c r="A136" s="18" t="s">
        <v>253</v>
      </c>
      <c r="B136" s="12" t="s">
        <v>226</v>
      </c>
      <c r="C136" s="21">
        <v>44123</v>
      </c>
      <c r="D136" s="20" t="s">
        <v>233</v>
      </c>
      <c r="E136" s="20" t="s">
        <v>504</v>
      </c>
      <c r="F136" s="33" t="s">
        <v>234</v>
      </c>
      <c r="G136" s="18" t="s">
        <v>71</v>
      </c>
      <c r="H136" s="12" t="s">
        <v>505</v>
      </c>
      <c r="I136" s="43">
        <v>2.5739999999999998</v>
      </c>
      <c r="J136" s="12">
        <v>200</v>
      </c>
      <c r="K136" s="22">
        <v>514.79999999999995</v>
      </c>
      <c r="L136" s="12" t="s">
        <v>33</v>
      </c>
      <c r="M136" s="11" t="s">
        <v>467</v>
      </c>
      <c r="N136" s="11" t="s">
        <v>330</v>
      </c>
    </row>
    <row r="137" spans="1:14" ht="45">
      <c r="A137" s="18" t="s">
        <v>253</v>
      </c>
      <c r="B137" s="12" t="s">
        <v>226</v>
      </c>
      <c r="C137" s="21">
        <v>44123</v>
      </c>
      <c r="D137" s="20" t="s">
        <v>233</v>
      </c>
      <c r="E137" s="20" t="s">
        <v>506</v>
      </c>
      <c r="F137" s="33" t="s">
        <v>234</v>
      </c>
      <c r="G137" s="18" t="s">
        <v>71</v>
      </c>
      <c r="H137" s="12" t="s">
        <v>238</v>
      </c>
      <c r="I137" s="43">
        <v>0.83</v>
      </c>
      <c r="J137" s="12">
        <v>420</v>
      </c>
      <c r="K137" s="22">
        <v>348.6</v>
      </c>
      <c r="L137" s="12" t="s">
        <v>33</v>
      </c>
      <c r="M137" s="11" t="s">
        <v>467</v>
      </c>
      <c r="N137" s="11" t="s">
        <v>330</v>
      </c>
    </row>
    <row r="138" spans="1:14" ht="45">
      <c r="A138" s="18" t="s">
        <v>253</v>
      </c>
      <c r="B138" s="12" t="s">
        <v>226</v>
      </c>
      <c r="C138" s="21">
        <v>44123</v>
      </c>
      <c r="D138" s="20" t="s">
        <v>233</v>
      </c>
      <c r="E138" s="20" t="s">
        <v>507</v>
      </c>
      <c r="F138" s="33" t="s">
        <v>234</v>
      </c>
      <c r="G138" s="18" t="s">
        <v>460</v>
      </c>
      <c r="H138" s="12" t="s">
        <v>238</v>
      </c>
      <c r="I138" s="43">
        <v>0.14000000000000001</v>
      </c>
      <c r="J138" s="12">
        <v>9000</v>
      </c>
      <c r="K138" s="22">
        <v>1260</v>
      </c>
      <c r="L138" s="12" t="s">
        <v>33</v>
      </c>
      <c r="M138" s="11" t="s">
        <v>467</v>
      </c>
      <c r="N138" s="11" t="s">
        <v>330</v>
      </c>
    </row>
    <row r="139" spans="1:14" ht="45">
      <c r="A139" s="18" t="s">
        <v>253</v>
      </c>
      <c r="B139" s="12" t="s">
        <v>226</v>
      </c>
      <c r="C139" s="21">
        <v>44123</v>
      </c>
      <c r="D139" s="20" t="s">
        <v>233</v>
      </c>
      <c r="E139" s="20" t="s">
        <v>453</v>
      </c>
      <c r="F139" s="33" t="s">
        <v>234</v>
      </c>
      <c r="G139" s="18" t="s">
        <v>454</v>
      </c>
      <c r="H139" s="12" t="s">
        <v>238</v>
      </c>
      <c r="I139" s="43">
        <v>8</v>
      </c>
      <c r="J139" s="12">
        <v>500</v>
      </c>
      <c r="K139" s="22">
        <v>4000</v>
      </c>
      <c r="L139" s="12" t="s">
        <v>33</v>
      </c>
      <c r="M139" s="11" t="s">
        <v>467</v>
      </c>
      <c r="N139" s="11" t="s">
        <v>330</v>
      </c>
    </row>
    <row r="140" spans="1:14" ht="45">
      <c r="A140" s="18" t="s">
        <v>253</v>
      </c>
      <c r="B140" s="12" t="s">
        <v>226</v>
      </c>
      <c r="C140" s="21">
        <v>44123</v>
      </c>
      <c r="D140" s="20" t="s">
        <v>233</v>
      </c>
      <c r="E140" s="20" t="s">
        <v>470</v>
      </c>
      <c r="F140" s="33" t="s">
        <v>234</v>
      </c>
      <c r="G140" s="18" t="s">
        <v>446</v>
      </c>
      <c r="H140" s="12" t="s">
        <v>247</v>
      </c>
      <c r="I140" s="43">
        <v>2.48</v>
      </c>
      <c r="J140" s="12">
        <v>1050</v>
      </c>
      <c r="K140" s="22">
        <v>2604</v>
      </c>
      <c r="L140" s="12" t="s">
        <v>33</v>
      </c>
      <c r="M140" s="11" t="s">
        <v>467</v>
      </c>
      <c r="N140" s="11" t="s">
        <v>330</v>
      </c>
    </row>
    <row r="141" spans="1:14" ht="45">
      <c r="A141" s="18" t="s">
        <v>253</v>
      </c>
      <c r="B141" s="12" t="s">
        <v>226</v>
      </c>
      <c r="C141" s="21">
        <v>44123</v>
      </c>
      <c r="D141" s="20" t="s">
        <v>233</v>
      </c>
      <c r="E141" s="20" t="s">
        <v>471</v>
      </c>
      <c r="F141" s="33" t="s">
        <v>234</v>
      </c>
      <c r="G141" s="18" t="s">
        <v>446</v>
      </c>
      <c r="H141" s="12" t="s">
        <v>247</v>
      </c>
      <c r="I141" s="43">
        <v>2.85</v>
      </c>
      <c r="J141" s="12">
        <v>1000</v>
      </c>
      <c r="K141" s="22">
        <v>2850</v>
      </c>
      <c r="L141" s="12" t="s">
        <v>33</v>
      </c>
      <c r="M141" s="11" t="s">
        <v>467</v>
      </c>
      <c r="N141" s="11" t="s">
        <v>330</v>
      </c>
    </row>
    <row r="142" spans="1:14" ht="45">
      <c r="A142" s="18" t="s">
        <v>253</v>
      </c>
      <c r="B142" s="12" t="s">
        <v>226</v>
      </c>
      <c r="C142" s="21">
        <v>44123</v>
      </c>
      <c r="D142" s="20" t="s">
        <v>233</v>
      </c>
      <c r="E142" s="20" t="s">
        <v>444</v>
      </c>
      <c r="F142" s="33" t="s">
        <v>234</v>
      </c>
      <c r="G142" s="18" t="s">
        <v>446</v>
      </c>
      <c r="H142" s="12" t="s">
        <v>247</v>
      </c>
      <c r="I142" s="43">
        <v>2.27</v>
      </c>
      <c r="J142" s="12">
        <v>5000</v>
      </c>
      <c r="K142" s="22">
        <v>11350</v>
      </c>
      <c r="L142" s="12" t="s">
        <v>33</v>
      </c>
      <c r="M142" s="11" t="s">
        <v>467</v>
      </c>
      <c r="N142" s="11" t="s">
        <v>330</v>
      </c>
    </row>
    <row r="143" spans="1:14" ht="45">
      <c r="A143" s="18" t="s">
        <v>253</v>
      </c>
      <c r="B143" s="12" t="s">
        <v>226</v>
      </c>
      <c r="C143" s="21">
        <v>44123</v>
      </c>
      <c r="D143" s="20" t="s">
        <v>233</v>
      </c>
      <c r="E143" s="20" t="s">
        <v>472</v>
      </c>
      <c r="F143" s="33" t="s">
        <v>234</v>
      </c>
      <c r="G143" s="18" t="s">
        <v>446</v>
      </c>
      <c r="H143" s="12" t="s">
        <v>247</v>
      </c>
      <c r="I143" s="43">
        <v>2.4500000000000002</v>
      </c>
      <c r="J143" s="12">
        <v>105</v>
      </c>
      <c r="K143" s="22">
        <v>257.25</v>
      </c>
      <c r="L143" s="12" t="s">
        <v>33</v>
      </c>
      <c r="M143" s="11" t="s">
        <v>467</v>
      </c>
      <c r="N143" s="11" t="s">
        <v>330</v>
      </c>
    </row>
    <row r="144" spans="1:14" ht="45">
      <c r="A144" s="18" t="s">
        <v>253</v>
      </c>
      <c r="B144" s="12" t="s">
        <v>226</v>
      </c>
      <c r="C144" s="21">
        <v>44123</v>
      </c>
      <c r="D144" s="20" t="s">
        <v>233</v>
      </c>
      <c r="E144" s="20" t="s">
        <v>508</v>
      </c>
      <c r="F144" s="33" t="s">
        <v>234</v>
      </c>
      <c r="G144" s="18" t="s">
        <v>446</v>
      </c>
      <c r="H144" s="12" t="s">
        <v>247</v>
      </c>
      <c r="I144" s="43">
        <v>3.04</v>
      </c>
      <c r="J144" s="12">
        <v>60</v>
      </c>
      <c r="K144" s="22">
        <v>182.4</v>
      </c>
      <c r="L144" s="12" t="s">
        <v>33</v>
      </c>
      <c r="M144" s="11" t="s">
        <v>467</v>
      </c>
      <c r="N144" s="11" t="s">
        <v>330</v>
      </c>
    </row>
    <row r="145" spans="1:14" ht="45">
      <c r="A145" s="18" t="s">
        <v>253</v>
      </c>
      <c r="B145" s="12" t="s">
        <v>226</v>
      </c>
      <c r="C145" s="21">
        <v>44123</v>
      </c>
      <c r="D145" s="20" t="s">
        <v>233</v>
      </c>
      <c r="E145" s="20" t="s">
        <v>445</v>
      </c>
      <c r="F145" s="33" t="s">
        <v>234</v>
      </c>
      <c r="G145" s="18" t="s">
        <v>446</v>
      </c>
      <c r="H145" s="12" t="s">
        <v>247</v>
      </c>
      <c r="I145" s="43">
        <v>2.2599999999999998</v>
      </c>
      <c r="J145" s="12">
        <v>180</v>
      </c>
      <c r="K145" s="22">
        <v>406.8</v>
      </c>
      <c r="L145" s="12" t="s">
        <v>33</v>
      </c>
      <c r="M145" s="11" t="s">
        <v>467</v>
      </c>
      <c r="N145" s="11" t="s">
        <v>330</v>
      </c>
    </row>
    <row r="146" spans="1:14" ht="45">
      <c r="A146" s="18" t="s">
        <v>509</v>
      </c>
      <c r="B146" s="12" t="s">
        <v>510</v>
      </c>
      <c r="C146" s="21">
        <v>44126</v>
      </c>
      <c r="D146" s="20" t="s">
        <v>511</v>
      </c>
      <c r="E146" s="20" t="s">
        <v>512</v>
      </c>
      <c r="F146" s="33" t="s">
        <v>513</v>
      </c>
      <c r="G146" s="18" t="s">
        <v>514</v>
      </c>
      <c r="H146" s="12" t="s">
        <v>515</v>
      </c>
      <c r="I146" s="43">
        <v>1700</v>
      </c>
      <c r="J146" s="12">
        <v>2</v>
      </c>
      <c r="K146" s="22">
        <v>3400</v>
      </c>
      <c r="L146" s="12" t="s">
        <v>516</v>
      </c>
      <c r="M146" s="11" t="s">
        <v>517</v>
      </c>
      <c r="N146" s="11" t="s">
        <v>603</v>
      </c>
    </row>
    <row r="147" spans="1:14" ht="45">
      <c r="A147" s="18" t="s">
        <v>509</v>
      </c>
      <c r="B147" s="12" t="s">
        <v>510</v>
      </c>
      <c r="C147" s="21">
        <v>44126</v>
      </c>
      <c r="D147" s="20" t="s">
        <v>511</v>
      </c>
      <c r="E147" s="20" t="s">
        <v>518</v>
      </c>
      <c r="F147" s="33" t="s">
        <v>513</v>
      </c>
      <c r="G147" s="18" t="s">
        <v>189</v>
      </c>
      <c r="H147" s="12" t="s">
        <v>11</v>
      </c>
      <c r="I147" s="43">
        <v>46.24</v>
      </c>
      <c r="J147" s="12">
        <v>6</v>
      </c>
      <c r="K147" s="22">
        <v>277.44</v>
      </c>
      <c r="L147" s="12" t="s">
        <v>516</v>
      </c>
      <c r="M147" s="11" t="s">
        <v>519</v>
      </c>
      <c r="N147" s="11" t="s">
        <v>602</v>
      </c>
    </row>
    <row r="148" spans="1:14" ht="45">
      <c r="A148" s="18" t="s">
        <v>509</v>
      </c>
      <c r="B148" s="12" t="s">
        <v>510</v>
      </c>
      <c r="C148" s="21">
        <v>44126</v>
      </c>
      <c r="D148" s="20" t="s">
        <v>511</v>
      </c>
      <c r="E148" s="20" t="s">
        <v>520</v>
      </c>
      <c r="F148" s="33" t="s">
        <v>513</v>
      </c>
      <c r="G148" s="18" t="s">
        <v>189</v>
      </c>
      <c r="H148" s="12" t="s">
        <v>11</v>
      </c>
      <c r="I148" s="43">
        <v>24</v>
      </c>
      <c r="J148" s="12">
        <v>6</v>
      </c>
      <c r="K148" s="22">
        <v>144</v>
      </c>
      <c r="L148" s="12" t="s">
        <v>516</v>
      </c>
      <c r="M148" s="11" t="s">
        <v>521</v>
      </c>
      <c r="N148" s="11" t="s">
        <v>602</v>
      </c>
    </row>
    <row r="149" spans="1:14" ht="45">
      <c r="A149" s="18" t="s">
        <v>509</v>
      </c>
      <c r="B149" s="12" t="s">
        <v>510</v>
      </c>
      <c r="C149" s="21">
        <v>44126</v>
      </c>
      <c r="D149" s="20" t="s">
        <v>511</v>
      </c>
      <c r="E149" s="20" t="s">
        <v>522</v>
      </c>
      <c r="F149" s="33" t="s">
        <v>513</v>
      </c>
      <c r="G149" s="18" t="s">
        <v>189</v>
      </c>
      <c r="H149" s="12" t="s">
        <v>11</v>
      </c>
      <c r="I149" s="43">
        <v>143</v>
      </c>
      <c r="J149" s="12">
        <v>2</v>
      </c>
      <c r="K149" s="22">
        <v>286</v>
      </c>
      <c r="L149" s="12" t="s">
        <v>516</v>
      </c>
      <c r="M149" s="11" t="s">
        <v>521</v>
      </c>
      <c r="N149" s="11" t="s">
        <v>602</v>
      </c>
    </row>
    <row r="150" spans="1:14" ht="45">
      <c r="A150" s="18" t="s">
        <v>509</v>
      </c>
      <c r="B150" s="12" t="s">
        <v>510</v>
      </c>
      <c r="C150" s="21">
        <v>44126</v>
      </c>
      <c r="D150" s="20" t="s">
        <v>511</v>
      </c>
      <c r="E150" s="20" t="s">
        <v>523</v>
      </c>
      <c r="F150" s="33" t="s">
        <v>513</v>
      </c>
      <c r="G150" s="18" t="s">
        <v>189</v>
      </c>
      <c r="H150" s="12" t="s">
        <v>11</v>
      </c>
      <c r="I150" s="43">
        <v>143</v>
      </c>
      <c r="J150" s="12">
        <v>2</v>
      </c>
      <c r="K150" s="22">
        <v>286</v>
      </c>
      <c r="L150" s="12" t="s">
        <v>516</v>
      </c>
      <c r="M150" s="11" t="s">
        <v>521</v>
      </c>
      <c r="N150" s="11" t="s">
        <v>602</v>
      </c>
    </row>
    <row r="151" spans="1:14" ht="45">
      <c r="A151" s="18" t="s">
        <v>509</v>
      </c>
      <c r="B151" s="12" t="s">
        <v>510</v>
      </c>
      <c r="C151" s="21">
        <v>44126</v>
      </c>
      <c r="D151" s="20" t="s">
        <v>511</v>
      </c>
      <c r="E151" s="20" t="s">
        <v>524</v>
      </c>
      <c r="F151" s="33" t="s">
        <v>513</v>
      </c>
      <c r="G151" s="18" t="s">
        <v>189</v>
      </c>
      <c r="H151" s="12" t="s">
        <v>11</v>
      </c>
      <c r="I151" s="43">
        <v>143</v>
      </c>
      <c r="J151" s="12">
        <v>2</v>
      </c>
      <c r="K151" s="22">
        <v>286</v>
      </c>
      <c r="L151" s="12" t="s">
        <v>516</v>
      </c>
      <c r="M151" s="11" t="s">
        <v>521</v>
      </c>
      <c r="N151" s="11" t="s">
        <v>602</v>
      </c>
    </row>
    <row r="152" spans="1:14" ht="45">
      <c r="A152" s="18" t="s">
        <v>509</v>
      </c>
      <c r="B152" s="12" t="s">
        <v>510</v>
      </c>
      <c r="C152" s="21">
        <v>44126</v>
      </c>
      <c r="D152" s="20" t="s">
        <v>511</v>
      </c>
      <c r="E152" s="20" t="s">
        <v>525</v>
      </c>
      <c r="F152" s="33" t="s">
        <v>513</v>
      </c>
      <c r="G152" s="18" t="s">
        <v>458</v>
      </c>
      <c r="H152" s="12" t="s">
        <v>11</v>
      </c>
      <c r="I152" s="43">
        <v>2600</v>
      </c>
      <c r="J152" s="12">
        <v>1</v>
      </c>
      <c r="K152" s="22">
        <v>2600</v>
      </c>
      <c r="L152" s="12" t="s">
        <v>516</v>
      </c>
      <c r="M152" s="11" t="s">
        <v>526</v>
      </c>
      <c r="N152" s="11" t="s">
        <v>771</v>
      </c>
    </row>
    <row r="153" spans="1:14" ht="45">
      <c r="A153" s="18" t="s">
        <v>509</v>
      </c>
      <c r="B153" s="12" t="s">
        <v>510</v>
      </c>
      <c r="C153" s="21">
        <v>44126</v>
      </c>
      <c r="D153" s="20" t="s">
        <v>511</v>
      </c>
      <c r="E153" s="20" t="s">
        <v>527</v>
      </c>
      <c r="F153" s="33" t="s">
        <v>513</v>
      </c>
      <c r="G153" s="18" t="s">
        <v>458</v>
      </c>
      <c r="H153" s="12" t="s">
        <v>11</v>
      </c>
      <c r="I153" s="43">
        <v>5800</v>
      </c>
      <c r="J153" s="12">
        <v>6</v>
      </c>
      <c r="K153" s="22">
        <v>34800</v>
      </c>
      <c r="L153" s="12" t="s">
        <v>516</v>
      </c>
      <c r="M153" s="11" t="s">
        <v>526</v>
      </c>
      <c r="N153" s="11" t="s">
        <v>771</v>
      </c>
    </row>
    <row r="154" spans="1:14" ht="45">
      <c r="A154" s="18" t="s">
        <v>509</v>
      </c>
      <c r="B154" s="12" t="s">
        <v>510</v>
      </c>
      <c r="C154" s="21">
        <v>44126</v>
      </c>
      <c r="D154" s="20" t="s">
        <v>511</v>
      </c>
      <c r="E154" s="20" t="s">
        <v>528</v>
      </c>
      <c r="F154" s="33" t="s">
        <v>513</v>
      </c>
      <c r="G154" s="18" t="s">
        <v>458</v>
      </c>
      <c r="H154" s="12" t="s">
        <v>11</v>
      </c>
      <c r="I154" s="43">
        <v>500</v>
      </c>
      <c r="J154" s="12">
        <v>2</v>
      </c>
      <c r="K154" s="22">
        <v>1000</v>
      </c>
      <c r="L154" s="12" t="s">
        <v>516</v>
      </c>
      <c r="M154" s="11" t="s">
        <v>526</v>
      </c>
      <c r="N154" s="11" t="s">
        <v>771</v>
      </c>
    </row>
    <row r="155" spans="1:14" ht="45">
      <c r="A155" s="18" t="s">
        <v>509</v>
      </c>
      <c r="B155" s="12" t="s">
        <v>510</v>
      </c>
      <c r="C155" s="21">
        <v>44126</v>
      </c>
      <c r="D155" s="20" t="s">
        <v>511</v>
      </c>
      <c r="E155" s="20" t="s">
        <v>529</v>
      </c>
      <c r="F155" s="33" t="s">
        <v>513</v>
      </c>
      <c r="G155" s="18" t="s">
        <v>458</v>
      </c>
      <c r="H155" s="12" t="s">
        <v>11</v>
      </c>
      <c r="I155" s="43">
        <v>5330</v>
      </c>
      <c r="J155" s="12">
        <v>1</v>
      </c>
      <c r="K155" s="22">
        <v>5330</v>
      </c>
      <c r="L155" s="12" t="s">
        <v>516</v>
      </c>
      <c r="M155" s="11" t="s">
        <v>526</v>
      </c>
      <c r="N155" s="11" t="s">
        <v>771</v>
      </c>
    </row>
    <row r="156" spans="1:14" ht="45">
      <c r="A156" s="18" t="s">
        <v>509</v>
      </c>
      <c r="B156" s="12" t="s">
        <v>510</v>
      </c>
      <c r="C156" s="21">
        <v>44126</v>
      </c>
      <c r="D156" s="20" t="s">
        <v>511</v>
      </c>
      <c r="E156" s="20" t="s">
        <v>530</v>
      </c>
      <c r="F156" s="33" t="s">
        <v>513</v>
      </c>
      <c r="G156" s="18" t="s">
        <v>458</v>
      </c>
      <c r="H156" s="12" t="s">
        <v>11</v>
      </c>
      <c r="I156" s="43">
        <v>603</v>
      </c>
      <c r="J156" s="12">
        <v>2</v>
      </c>
      <c r="K156" s="22">
        <v>1206</v>
      </c>
      <c r="L156" s="12" t="s">
        <v>516</v>
      </c>
      <c r="M156" s="11" t="s">
        <v>526</v>
      </c>
      <c r="N156" s="11" t="s">
        <v>771</v>
      </c>
    </row>
    <row r="157" spans="1:14" ht="45">
      <c r="A157" s="18" t="s">
        <v>509</v>
      </c>
      <c r="B157" s="12" t="s">
        <v>510</v>
      </c>
      <c r="C157" s="21">
        <v>44126</v>
      </c>
      <c r="D157" s="20" t="s">
        <v>511</v>
      </c>
      <c r="E157" s="20" t="s">
        <v>531</v>
      </c>
      <c r="F157" s="33" t="s">
        <v>513</v>
      </c>
      <c r="G157" s="18" t="s">
        <v>458</v>
      </c>
      <c r="H157" s="12" t="s">
        <v>11</v>
      </c>
      <c r="I157" s="43">
        <v>450</v>
      </c>
      <c r="J157" s="12">
        <v>1</v>
      </c>
      <c r="K157" s="22">
        <v>450</v>
      </c>
      <c r="L157" s="12" t="s">
        <v>516</v>
      </c>
      <c r="M157" s="11" t="s">
        <v>526</v>
      </c>
      <c r="N157" s="11" t="s">
        <v>771</v>
      </c>
    </row>
    <row r="158" spans="1:14" ht="45">
      <c r="A158" s="18" t="s">
        <v>509</v>
      </c>
      <c r="B158" s="12" t="s">
        <v>510</v>
      </c>
      <c r="C158" s="21">
        <v>44126</v>
      </c>
      <c r="D158" s="20" t="s">
        <v>511</v>
      </c>
      <c r="E158" s="20" t="s">
        <v>532</v>
      </c>
      <c r="F158" s="33" t="s">
        <v>513</v>
      </c>
      <c r="G158" s="18" t="s">
        <v>458</v>
      </c>
      <c r="H158" s="12" t="s">
        <v>11</v>
      </c>
      <c r="I158" s="43">
        <v>630</v>
      </c>
      <c r="J158" s="12">
        <v>2</v>
      </c>
      <c r="K158" s="22">
        <v>1260</v>
      </c>
      <c r="L158" s="12" t="s">
        <v>516</v>
      </c>
      <c r="M158" s="11" t="s">
        <v>526</v>
      </c>
      <c r="N158" s="11" t="s">
        <v>771</v>
      </c>
    </row>
    <row r="159" spans="1:14" ht="45">
      <c r="A159" s="18" t="s">
        <v>509</v>
      </c>
      <c r="B159" s="12" t="s">
        <v>510</v>
      </c>
      <c r="C159" s="21">
        <v>44126</v>
      </c>
      <c r="D159" s="20" t="s">
        <v>511</v>
      </c>
      <c r="E159" s="20" t="s">
        <v>533</v>
      </c>
      <c r="F159" s="33" t="s">
        <v>513</v>
      </c>
      <c r="G159" s="18" t="s">
        <v>458</v>
      </c>
      <c r="H159" s="12" t="s">
        <v>11</v>
      </c>
      <c r="I159" s="43">
        <v>300</v>
      </c>
      <c r="J159" s="12">
        <v>6</v>
      </c>
      <c r="K159" s="22">
        <v>1800</v>
      </c>
      <c r="L159" s="12" t="s">
        <v>516</v>
      </c>
      <c r="M159" s="11" t="s">
        <v>526</v>
      </c>
      <c r="N159" s="11" t="s">
        <v>771</v>
      </c>
    </row>
    <row r="160" spans="1:14" ht="45">
      <c r="A160" s="18" t="s">
        <v>509</v>
      </c>
      <c r="B160" s="12" t="s">
        <v>510</v>
      </c>
      <c r="C160" s="21">
        <v>44126</v>
      </c>
      <c r="D160" s="20" t="s">
        <v>511</v>
      </c>
      <c r="E160" s="20" t="s">
        <v>534</v>
      </c>
      <c r="F160" s="33" t="s">
        <v>513</v>
      </c>
      <c r="G160" s="18" t="s">
        <v>535</v>
      </c>
      <c r="H160" s="12" t="s">
        <v>11</v>
      </c>
      <c r="I160" s="43">
        <v>105</v>
      </c>
      <c r="J160" s="12">
        <v>5</v>
      </c>
      <c r="K160" s="22">
        <v>525</v>
      </c>
      <c r="L160" s="12" t="s">
        <v>516</v>
      </c>
      <c r="M160" s="11" t="s">
        <v>536</v>
      </c>
      <c r="N160" s="11" t="s">
        <v>601</v>
      </c>
    </row>
    <row r="161" spans="1:14" ht="45">
      <c r="A161" s="18" t="s">
        <v>509</v>
      </c>
      <c r="B161" s="12" t="s">
        <v>510</v>
      </c>
      <c r="C161" s="21">
        <v>44126</v>
      </c>
      <c r="D161" s="20" t="s">
        <v>511</v>
      </c>
      <c r="E161" s="20" t="s">
        <v>537</v>
      </c>
      <c r="F161" s="33" t="s">
        <v>513</v>
      </c>
      <c r="G161" s="18" t="s">
        <v>535</v>
      </c>
      <c r="H161" s="12" t="s">
        <v>11</v>
      </c>
      <c r="I161" s="43">
        <v>42</v>
      </c>
      <c r="J161" s="12">
        <v>20</v>
      </c>
      <c r="K161" s="22">
        <v>840</v>
      </c>
      <c r="L161" s="12" t="s">
        <v>516</v>
      </c>
      <c r="M161" s="11" t="s">
        <v>536</v>
      </c>
      <c r="N161" s="11" t="s">
        <v>601</v>
      </c>
    </row>
    <row r="162" spans="1:14" ht="45">
      <c r="A162" s="18" t="s">
        <v>509</v>
      </c>
      <c r="B162" s="12" t="s">
        <v>510</v>
      </c>
      <c r="C162" s="21">
        <v>44126</v>
      </c>
      <c r="D162" s="20" t="s">
        <v>511</v>
      </c>
      <c r="E162" s="20" t="s">
        <v>538</v>
      </c>
      <c r="F162" s="33" t="s">
        <v>513</v>
      </c>
      <c r="G162" s="18" t="s">
        <v>535</v>
      </c>
      <c r="H162" s="12" t="s">
        <v>11</v>
      </c>
      <c r="I162" s="43">
        <v>42</v>
      </c>
      <c r="J162" s="12">
        <v>20</v>
      </c>
      <c r="K162" s="22">
        <v>840</v>
      </c>
      <c r="L162" s="12" t="s">
        <v>516</v>
      </c>
      <c r="M162" s="11" t="s">
        <v>536</v>
      </c>
      <c r="N162" s="11" t="s">
        <v>601</v>
      </c>
    </row>
    <row r="163" spans="1:14" ht="45">
      <c r="A163" s="18" t="s">
        <v>509</v>
      </c>
      <c r="B163" s="12" t="s">
        <v>510</v>
      </c>
      <c r="C163" s="21">
        <v>44126</v>
      </c>
      <c r="D163" s="20" t="s">
        <v>511</v>
      </c>
      <c r="E163" s="20" t="s">
        <v>539</v>
      </c>
      <c r="F163" s="33" t="s">
        <v>540</v>
      </c>
      <c r="G163" s="18" t="s">
        <v>70</v>
      </c>
      <c r="H163" s="12" t="s">
        <v>11</v>
      </c>
      <c r="I163" s="43">
        <v>57000</v>
      </c>
      <c r="J163" s="12">
        <v>2</v>
      </c>
      <c r="K163" s="22">
        <v>114000</v>
      </c>
      <c r="L163" s="12" t="s">
        <v>516</v>
      </c>
      <c r="M163" s="11" t="s">
        <v>553</v>
      </c>
      <c r="N163" s="11" t="s">
        <v>600</v>
      </c>
    </row>
    <row r="164" spans="1:14" ht="45">
      <c r="A164" s="18" t="s">
        <v>509</v>
      </c>
      <c r="B164" s="12" t="s">
        <v>510</v>
      </c>
      <c r="C164" s="21">
        <v>44126</v>
      </c>
      <c r="D164" s="20" t="s">
        <v>511</v>
      </c>
      <c r="E164" s="20" t="s">
        <v>541</v>
      </c>
      <c r="F164" s="33" t="s">
        <v>513</v>
      </c>
      <c r="G164" s="18" t="s">
        <v>542</v>
      </c>
      <c r="H164" s="12" t="s">
        <v>11</v>
      </c>
      <c r="I164" s="43">
        <v>10000</v>
      </c>
      <c r="J164" s="12">
        <v>2</v>
      </c>
      <c r="K164" s="22">
        <v>20000</v>
      </c>
      <c r="L164" s="12" t="s">
        <v>516</v>
      </c>
      <c r="M164" s="11" t="s">
        <v>543</v>
      </c>
      <c r="N164" s="11" t="s">
        <v>772</v>
      </c>
    </row>
    <row r="165" spans="1:14" ht="45">
      <c r="A165" s="18" t="s">
        <v>509</v>
      </c>
      <c r="B165" s="12" t="s">
        <v>510</v>
      </c>
      <c r="C165" s="21">
        <v>44126</v>
      </c>
      <c r="D165" s="20" t="s">
        <v>511</v>
      </c>
      <c r="E165" s="20" t="s">
        <v>544</v>
      </c>
      <c r="F165" s="33" t="s">
        <v>513</v>
      </c>
      <c r="G165" s="18" t="s">
        <v>545</v>
      </c>
      <c r="H165" s="12" t="s">
        <v>11</v>
      </c>
      <c r="I165" s="43">
        <v>400</v>
      </c>
      <c r="J165" s="12">
        <v>2</v>
      </c>
      <c r="K165" s="22">
        <v>800</v>
      </c>
      <c r="L165" s="12" t="s">
        <v>516</v>
      </c>
      <c r="M165" s="11" t="s">
        <v>548</v>
      </c>
      <c r="N165" s="11" t="s">
        <v>599</v>
      </c>
    </row>
    <row r="166" spans="1:14" ht="45">
      <c r="A166" s="18" t="s">
        <v>509</v>
      </c>
      <c r="B166" s="12" t="s">
        <v>510</v>
      </c>
      <c r="C166" s="21">
        <v>44126</v>
      </c>
      <c r="D166" s="20" t="s">
        <v>511</v>
      </c>
      <c r="E166" s="20" t="s">
        <v>546</v>
      </c>
      <c r="F166" s="33" t="s">
        <v>513</v>
      </c>
      <c r="G166" s="18" t="s">
        <v>545</v>
      </c>
      <c r="H166" s="12" t="s">
        <v>11</v>
      </c>
      <c r="I166" s="43">
        <v>400</v>
      </c>
      <c r="J166" s="12">
        <v>2</v>
      </c>
      <c r="K166" s="22">
        <v>800</v>
      </c>
      <c r="L166" s="12" t="s">
        <v>516</v>
      </c>
      <c r="M166" s="11" t="s">
        <v>548</v>
      </c>
      <c r="N166" s="11" t="s">
        <v>599</v>
      </c>
    </row>
    <row r="167" spans="1:14" ht="45">
      <c r="A167" s="18" t="s">
        <v>509</v>
      </c>
      <c r="B167" s="12" t="s">
        <v>510</v>
      </c>
      <c r="C167" s="21">
        <v>44126</v>
      </c>
      <c r="D167" s="20" t="s">
        <v>511</v>
      </c>
      <c r="E167" s="20" t="s">
        <v>547</v>
      </c>
      <c r="F167" s="33" t="s">
        <v>513</v>
      </c>
      <c r="G167" s="18" t="s">
        <v>545</v>
      </c>
      <c r="H167" s="12" t="s">
        <v>11</v>
      </c>
      <c r="I167" s="43">
        <v>400</v>
      </c>
      <c r="J167" s="12">
        <v>2</v>
      </c>
      <c r="K167" s="22">
        <v>800</v>
      </c>
      <c r="L167" s="12" t="s">
        <v>516</v>
      </c>
      <c r="M167" s="11" t="s">
        <v>548</v>
      </c>
      <c r="N167" s="11" t="s">
        <v>599</v>
      </c>
    </row>
    <row r="168" spans="1:14" ht="45">
      <c r="A168" s="18" t="s">
        <v>509</v>
      </c>
      <c r="B168" s="12" t="s">
        <v>510</v>
      </c>
      <c r="C168" s="21">
        <v>44126</v>
      </c>
      <c r="D168" s="20" t="s">
        <v>511</v>
      </c>
      <c r="E168" s="20" t="s">
        <v>549</v>
      </c>
      <c r="F168" s="33" t="s">
        <v>550</v>
      </c>
      <c r="G168" s="18" t="s">
        <v>551</v>
      </c>
      <c r="H168" s="12" t="s">
        <v>11</v>
      </c>
      <c r="I168" s="43">
        <v>489</v>
      </c>
      <c r="J168" s="12">
        <v>4</v>
      </c>
      <c r="K168" s="22">
        <v>1956</v>
      </c>
      <c r="L168" s="12" t="s">
        <v>516</v>
      </c>
      <c r="M168" s="11" t="s">
        <v>552</v>
      </c>
      <c r="N168" s="11" t="s">
        <v>773</v>
      </c>
    </row>
    <row r="169" spans="1:14" s="1" customFormat="1" ht="45">
      <c r="A169" s="18" t="s">
        <v>65</v>
      </c>
      <c r="B169" s="12" t="s">
        <v>557</v>
      </c>
      <c r="C169" s="21">
        <v>44144</v>
      </c>
      <c r="D169" s="20" t="s">
        <v>558</v>
      </c>
      <c r="E169" s="20" t="s">
        <v>559</v>
      </c>
      <c r="F169" s="33" t="s">
        <v>560</v>
      </c>
      <c r="G169" s="18" t="s">
        <v>561</v>
      </c>
      <c r="H169" s="12" t="s">
        <v>369</v>
      </c>
      <c r="I169" s="43">
        <v>0.2361</v>
      </c>
      <c r="J169" s="12">
        <v>45000</v>
      </c>
      <c r="K169" s="22">
        <v>10624.5</v>
      </c>
      <c r="L169" s="20" t="s">
        <v>258</v>
      </c>
      <c r="M169" s="11" t="s">
        <v>583</v>
      </c>
      <c r="N169" s="11" t="s">
        <v>588</v>
      </c>
    </row>
    <row r="170" spans="1:14" ht="45">
      <c r="A170" s="18" t="s">
        <v>65</v>
      </c>
      <c r="B170" s="12" t="s">
        <v>562</v>
      </c>
      <c r="C170" s="21">
        <v>44146</v>
      </c>
      <c r="D170" s="20" t="s">
        <v>563</v>
      </c>
      <c r="E170" s="20" t="s">
        <v>397</v>
      </c>
      <c r="F170" s="33" t="s">
        <v>564</v>
      </c>
      <c r="G170" s="18" t="s">
        <v>565</v>
      </c>
      <c r="H170" s="12" t="s">
        <v>11</v>
      </c>
      <c r="I170" s="43">
        <v>270</v>
      </c>
      <c r="J170" s="12">
        <v>4</v>
      </c>
      <c r="K170" s="22">
        <v>1080</v>
      </c>
      <c r="L170" s="20" t="s">
        <v>258</v>
      </c>
      <c r="M170" s="11" t="s">
        <v>584</v>
      </c>
      <c r="N170" s="11" t="s">
        <v>623</v>
      </c>
    </row>
    <row r="171" spans="1:14" ht="45">
      <c r="A171" s="18" t="s">
        <v>65</v>
      </c>
      <c r="B171" s="12" t="s">
        <v>566</v>
      </c>
      <c r="C171" s="21">
        <v>44146</v>
      </c>
      <c r="D171" s="20" t="s">
        <v>567</v>
      </c>
      <c r="E171" s="20" t="s">
        <v>568</v>
      </c>
      <c r="F171" s="33" t="s">
        <v>569</v>
      </c>
      <c r="G171" s="18" t="s">
        <v>570</v>
      </c>
      <c r="H171" s="12" t="s">
        <v>11</v>
      </c>
      <c r="I171" s="43">
        <v>25</v>
      </c>
      <c r="J171" s="12">
        <v>6</v>
      </c>
      <c r="K171" s="22">
        <v>150</v>
      </c>
      <c r="L171" s="20" t="s">
        <v>258</v>
      </c>
      <c r="M171" s="11" t="s">
        <v>585</v>
      </c>
      <c r="N171" s="11" t="s">
        <v>624</v>
      </c>
    </row>
    <row r="172" spans="1:14" ht="45">
      <c r="A172" s="18" t="s">
        <v>65</v>
      </c>
      <c r="B172" s="12" t="s">
        <v>571</v>
      </c>
      <c r="C172" s="21">
        <v>44146</v>
      </c>
      <c r="D172" s="20" t="s">
        <v>573</v>
      </c>
      <c r="E172" s="20" t="s">
        <v>568</v>
      </c>
      <c r="F172" s="33" t="s">
        <v>575</v>
      </c>
      <c r="G172" s="18" t="s">
        <v>570</v>
      </c>
      <c r="H172" s="12" t="s">
        <v>11</v>
      </c>
      <c r="I172" s="43">
        <v>25</v>
      </c>
      <c r="J172" s="12">
        <v>12</v>
      </c>
      <c r="K172" s="22">
        <v>300</v>
      </c>
      <c r="L172" s="20" t="s">
        <v>258</v>
      </c>
      <c r="M172" s="11" t="s">
        <v>586</v>
      </c>
      <c r="N172" s="11" t="s">
        <v>625</v>
      </c>
    </row>
    <row r="173" spans="1:14" ht="45">
      <c r="A173" s="18" t="s">
        <v>65</v>
      </c>
      <c r="B173" s="12" t="s">
        <v>572</v>
      </c>
      <c r="C173" s="21">
        <v>44146</v>
      </c>
      <c r="D173" s="20" t="s">
        <v>574</v>
      </c>
      <c r="E173" s="20" t="s">
        <v>568</v>
      </c>
      <c r="F173" s="33" t="s">
        <v>576</v>
      </c>
      <c r="G173" s="18" t="s">
        <v>570</v>
      </c>
      <c r="H173" s="12" t="s">
        <v>11</v>
      </c>
      <c r="I173" s="43">
        <v>25</v>
      </c>
      <c r="J173" s="12">
        <v>12</v>
      </c>
      <c r="K173" s="22">
        <v>300</v>
      </c>
      <c r="L173" s="20" t="s">
        <v>258</v>
      </c>
      <c r="M173" s="11" t="s">
        <v>587</v>
      </c>
      <c r="N173" s="11" t="s">
        <v>626</v>
      </c>
    </row>
    <row r="174" spans="1:14" ht="45">
      <c r="A174" s="18" t="s">
        <v>65</v>
      </c>
      <c r="B174" s="12" t="s">
        <v>577</v>
      </c>
      <c r="C174" s="21">
        <v>44154</v>
      </c>
      <c r="D174" s="20" t="s">
        <v>578</v>
      </c>
      <c r="E174" s="20" t="s">
        <v>579</v>
      </c>
      <c r="F174" s="33" t="s">
        <v>580</v>
      </c>
      <c r="G174" s="18" t="s">
        <v>581</v>
      </c>
      <c r="H174" s="12" t="s">
        <v>11</v>
      </c>
      <c r="I174" s="43">
        <v>10000</v>
      </c>
      <c r="J174" s="12">
        <v>1</v>
      </c>
      <c r="K174" s="22">
        <v>10000</v>
      </c>
      <c r="L174" s="20" t="s">
        <v>582</v>
      </c>
      <c r="M174" s="11" t="s">
        <v>597</v>
      </c>
      <c r="N174" s="11" t="s">
        <v>598</v>
      </c>
    </row>
    <row r="175" spans="1:14" ht="45">
      <c r="A175" s="47" t="s">
        <v>65</v>
      </c>
      <c r="B175" s="12" t="s">
        <v>589</v>
      </c>
      <c r="C175" s="21">
        <v>44161</v>
      </c>
      <c r="D175" s="20" t="s">
        <v>590</v>
      </c>
      <c r="E175" s="20" t="s">
        <v>591</v>
      </c>
      <c r="F175" s="33" t="s">
        <v>592</v>
      </c>
      <c r="G175" s="47" t="s">
        <v>340</v>
      </c>
      <c r="H175" s="12" t="s">
        <v>369</v>
      </c>
      <c r="I175" s="43">
        <v>0.155</v>
      </c>
      <c r="J175" s="12">
        <v>75000</v>
      </c>
      <c r="K175" s="22">
        <v>11625</v>
      </c>
      <c r="L175" s="20" t="s">
        <v>258</v>
      </c>
      <c r="M175" s="11" t="s">
        <v>616</v>
      </c>
      <c r="N175" s="11" t="s">
        <v>774</v>
      </c>
    </row>
    <row r="176" spans="1:14" ht="45">
      <c r="A176" s="47" t="s">
        <v>65</v>
      </c>
      <c r="B176" s="12" t="s">
        <v>593</v>
      </c>
      <c r="C176" s="21">
        <v>44161</v>
      </c>
      <c r="D176" s="20" t="s">
        <v>594</v>
      </c>
      <c r="E176" s="20" t="s">
        <v>595</v>
      </c>
      <c r="F176" s="33" t="s">
        <v>596</v>
      </c>
      <c r="G176" s="47" t="s">
        <v>460</v>
      </c>
      <c r="H176" s="12" t="s">
        <v>369</v>
      </c>
      <c r="I176" s="43">
        <v>1.35</v>
      </c>
      <c r="J176" s="12">
        <v>7500</v>
      </c>
      <c r="K176" s="22">
        <v>10125</v>
      </c>
      <c r="L176" s="20" t="s">
        <v>258</v>
      </c>
      <c r="M176" s="11" t="s">
        <v>617</v>
      </c>
      <c r="N176" s="11" t="s">
        <v>775</v>
      </c>
    </row>
    <row r="177" spans="1:15" ht="45">
      <c r="A177" s="18" t="s">
        <v>609</v>
      </c>
      <c r="B177" s="12" t="s">
        <v>610</v>
      </c>
      <c r="C177" s="21">
        <v>44161</v>
      </c>
      <c r="D177" s="20" t="s">
        <v>618</v>
      </c>
      <c r="E177" s="20" t="s">
        <v>611</v>
      </c>
      <c r="F177" s="33" t="s">
        <v>612</v>
      </c>
      <c r="G177" s="47" t="s">
        <v>613</v>
      </c>
      <c r="H177" s="12" t="s">
        <v>11</v>
      </c>
      <c r="I177" s="22">
        <v>74000</v>
      </c>
      <c r="J177" s="12">
        <v>1</v>
      </c>
      <c r="K177" s="22">
        <v>74000</v>
      </c>
      <c r="L177" s="20" t="s">
        <v>614</v>
      </c>
      <c r="M177" s="11" t="s">
        <v>615</v>
      </c>
      <c r="N177" s="11" t="s">
        <v>649</v>
      </c>
    </row>
    <row r="178" spans="1:15" ht="45">
      <c r="A178" s="18" t="s">
        <v>604</v>
      </c>
      <c r="B178" s="48" t="s">
        <v>608</v>
      </c>
      <c r="C178" s="21">
        <v>44166</v>
      </c>
      <c r="D178" s="20" t="s">
        <v>607</v>
      </c>
      <c r="E178" s="20" t="s">
        <v>310</v>
      </c>
      <c r="F178" s="33" t="s">
        <v>605</v>
      </c>
      <c r="G178" s="18" t="s">
        <v>468</v>
      </c>
      <c r="H178" s="12" t="s">
        <v>338</v>
      </c>
      <c r="I178" s="43">
        <v>14.058</v>
      </c>
      <c r="J178" s="12">
        <v>402</v>
      </c>
      <c r="K178" s="22">
        <v>5651.32</v>
      </c>
      <c r="L178" s="12" t="s">
        <v>606</v>
      </c>
      <c r="M178" s="11" t="s">
        <v>627</v>
      </c>
      <c r="N178" s="11" t="s">
        <v>776</v>
      </c>
    </row>
    <row r="179" spans="1:15" ht="45">
      <c r="A179" s="18" t="s">
        <v>629</v>
      </c>
      <c r="B179" s="48" t="s">
        <v>630</v>
      </c>
      <c r="C179" s="21">
        <v>44168</v>
      </c>
      <c r="D179" s="20" t="s">
        <v>628</v>
      </c>
      <c r="E179" s="20" t="s">
        <v>631</v>
      </c>
      <c r="F179" s="33" t="s">
        <v>632</v>
      </c>
      <c r="G179" s="18" t="s">
        <v>633</v>
      </c>
      <c r="H179" s="12" t="s">
        <v>369</v>
      </c>
      <c r="I179" s="43">
        <v>0.2</v>
      </c>
      <c r="J179" s="12">
        <v>56000</v>
      </c>
      <c r="K179" s="22">
        <v>11200</v>
      </c>
      <c r="L179" s="12" t="s">
        <v>258</v>
      </c>
      <c r="M179" s="11" t="s">
        <v>634</v>
      </c>
      <c r="N179" s="11" t="s">
        <v>777</v>
      </c>
    </row>
    <row r="180" spans="1:15" ht="45">
      <c r="A180" s="18" t="s">
        <v>629</v>
      </c>
      <c r="B180" s="48" t="s">
        <v>630</v>
      </c>
      <c r="C180" s="21">
        <v>44168</v>
      </c>
      <c r="D180" s="20" t="s">
        <v>628</v>
      </c>
      <c r="E180" s="20" t="s">
        <v>635</v>
      </c>
      <c r="F180" s="33" t="s">
        <v>632</v>
      </c>
      <c r="G180" s="18" t="s">
        <v>237</v>
      </c>
      <c r="H180" s="12" t="s">
        <v>369</v>
      </c>
      <c r="I180" s="43">
        <v>6.3700000000000007E-2</v>
      </c>
      <c r="J180" s="12">
        <v>50000</v>
      </c>
      <c r="K180" s="22">
        <v>3185</v>
      </c>
      <c r="L180" s="12" t="s">
        <v>258</v>
      </c>
      <c r="M180" s="11" t="s">
        <v>634</v>
      </c>
      <c r="N180" s="11" t="s">
        <v>777</v>
      </c>
    </row>
    <row r="181" spans="1:15" ht="45">
      <c r="A181" s="18" t="s">
        <v>629</v>
      </c>
      <c r="B181" s="48" t="s">
        <v>630</v>
      </c>
      <c r="C181" s="21">
        <v>44168</v>
      </c>
      <c r="D181" s="20" t="s">
        <v>628</v>
      </c>
      <c r="E181" s="20" t="s">
        <v>636</v>
      </c>
      <c r="F181" s="33" t="s">
        <v>632</v>
      </c>
      <c r="G181" s="18" t="s">
        <v>230</v>
      </c>
      <c r="H181" s="12" t="s">
        <v>369</v>
      </c>
      <c r="I181" s="43">
        <v>4.9000000000000002E-2</v>
      </c>
      <c r="J181" s="12">
        <v>60000</v>
      </c>
      <c r="K181" s="22">
        <v>2940</v>
      </c>
      <c r="L181" s="12" t="s">
        <v>258</v>
      </c>
      <c r="M181" s="11" t="s">
        <v>634</v>
      </c>
      <c r="N181" s="11" t="s">
        <v>777</v>
      </c>
    </row>
    <row r="182" spans="1:15" ht="45">
      <c r="A182" s="18" t="s">
        <v>629</v>
      </c>
      <c r="B182" s="48" t="s">
        <v>630</v>
      </c>
      <c r="C182" s="21">
        <v>44168</v>
      </c>
      <c r="D182" s="20" t="s">
        <v>628</v>
      </c>
      <c r="E182" s="20" t="s">
        <v>637</v>
      </c>
      <c r="F182" s="33" t="s">
        <v>632</v>
      </c>
      <c r="G182" s="18" t="s">
        <v>230</v>
      </c>
      <c r="H182" s="12" t="s">
        <v>369</v>
      </c>
      <c r="I182" s="42">
        <v>0.17899999999999999</v>
      </c>
      <c r="J182" s="12">
        <v>30000</v>
      </c>
      <c r="K182" s="22">
        <v>5370</v>
      </c>
      <c r="L182" s="12" t="s">
        <v>258</v>
      </c>
      <c r="M182" s="11" t="s">
        <v>634</v>
      </c>
      <c r="N182" s="11" t="s">
        <v>777</v>
      </c>
    </row>
    <row r="183" spans="1:15" ht="45">
      <c r="A183" s="18" t="s">
        <v>629</v>
      </c>
      <c r="B183" s="48" t="s">
        <v>630</v>
      </c>
      <c r="C183" s="21">
        <v>44168</v>
      </c>
      <c r="D183" s="20" t="s">
        <v>628</v>
      </c>
      <c r="E183" s="20" t="s">
        <v>638</v>
      </c>
      <c r="F183" s="33" t="s">
        <v>632</v>
      </c>
      <c r="G183" s="18" t="s">
        <v>230</v>
      </c>
      <c r="H183" s="12" t="s">
        <v>369</v>
      </c>
      <c r="I183" s="43">
        <v>0.22</v>
      </c>
      <c r="J183" s="12">
        <v>15000</v>
      </c>
      <c r="K183" s="22">
        <v>3300</v>
      </c>
      <c r="L183" s="12" t="s">
        <v>258</v>
      </c>
      <c r="M183" s="11" t="s">
        <v>634</v>
      </c>
      <c r="N183" s="11" t="s">
        <v>777</v>
      </c>
    </row>
    <row r="184" spans="1:15" ht="45">
      <c r="A184" s="18" t="s">
        <v>629</v>
      </c>
      <c r="B184" s="48" t="s">
        <v>630</v>
      </c>
      <c r="C184" s="21">
        <v>44168</v>
      </c>
      <c r="D184" s="20" t="s">
        <v>628</v>
      </c>
      <c r="E184" s="20" t="s">
        <v>639</v>
      </c>
      <c r="F184" s="33" t="s">
        <v>632</v>
      </c>
      <c r="G184" s="18" t="s">
        <v>230</v>
      </c>
      <c r="H184" s="12" t="s">
        <v>369</v>
      </c>
      <c r="I184" s="43">
        <v>0.11</v>
      </c>
      <c r="J184" s="12">
        <v>10000</v>
      </c>
      <c r="K184" s="22">
        <v>1100</v>
      </c>
      <c r="L184" s="12" t="s">
        <v>258</v>
      </c>
      <c r="M184" s="11" t="s">
        <v>634</v>
      </c>
      <c r="N184" s="11" t="s">
        <v>777</v>
      </c>
    </row>
    <row r="185" spans="1:15" ht="45">
      <c r="A185" s="18" t="s">
        <v>629</v>
      </c>
      <c r="B185" s="48" t="s">
        <v>630</v>
      </c>
      <c r="C185" s="21">
        <v>44168</v>
      </c>
      <c r="D185" s="20" t="s">
        <v>628</v>
      </c>
      <c r="E185" s="20" t="s">
        <v>640</v>
      </c>
      <c r="F185" s="33" t="s">
        <v>632</v>
      </c>
      <c r="G185" s="18" t="s">
        <v>230</v>
      </c>
      <c r="H185" s="12" t="s">
        <v>338</v>
      </c>
      <c r="I185" s="43">
        <v>8.5</v>
      </c>
      <c r="J185" s="12">
        <v>50</v>
      </c>
      <c r="K185" s="22">
        <v>425</v>
      </c>
      <c r="L185" s="12" t="s">
        <v>258</v>
      </c>
      <c r="M185" s="11" t="s">
        <v>634</v>
      </c>
      <c r="N185" s="11" t="s">
        <v>777</v>
      </c>
    </row>
    <row r="186" spans="1:15" ht="45">
      <c r="A186" s="18" t="s">
        <v>629</v>
      </c>
      <c r="B186" s="48" t="s">
        <v>630</v>
      </c>
      <c r="C186" s="21">
        <v>44168</v>
      </c>
      <c r="D186" s="20" t="s">
        <v>628</v>
      </c>
      <c r="E186" s="20" t="s">
        <v>641</v>
      </c>
      <c r="F186" s="33" t="s">
        <v>632</v>
      </c>
      <c r="G186" s="18" t="s">
        <v>230</v>
      </c>
      <c r="H186" s="12" t="s">
        <v>369</v>
      </c>
      <c r="I186" s="43">
        <v>0.19500000000000001</v>
      </c>
      <c r="J186" s="12">
        <v>20000</v>
      </c>
      <c r="K186" s="22">
        <v>3900</v>
      </c>
      <c r="L186" s="12" t="s">
        <v>258</v>
      </c>
      <c r="M186" s="11" t="s">
        <v>634</v>
      </c>
      <c r="N186" s="11" t="s">
        <v>777</v>
      </c>
    </row>
    <row r="187" spans="1:15" ht="45">
      <c r="A187" s="18" t="s">
        <v>629</v>
      </c>
      <c r="B187" s="48" t="s">
        <v>630</v>
      </c>
      <c r="C187" s="21">
        <v>44168</v>
      </c>
      <c r="D187" s="20" t="s">
        <v>628</v>
      </c>
      <c r="E187" s="20" t="s">
        <v>642</v>
      </c>
      <c r="F187" s="33" t="s">
        <v>632</v>
      </c>
      <c r="G187" s="18" t="s">
        <v>230</v>
      </c>
      <c r="H187" s="12" t="s">
        <v>369</v>
      </c>
      <c r="I187" s="43">
        <v>0.11</v>
      </c>
      <c r="J187" s="12">
        <v>24000</v>
      </c>
      <c r="K187" s="22">
        <v>2640</v>
      </c>
      <c r="L187" s="12" t="s">
        <v>258</v>
      </c>
      <c r="M187" s="11" t="s">
        <v>634</v>
      </c>
      <c r="N187" s="11" t="s">
        <v>777</v>
      </c>
    </row>
    <row r="188" spans="1:15" ht="45">
      <c r="A188" s="18" t="s">
        <v>629</v>
      </c>
      <c r="B188" s="48" t="s">
        <v>630</v>
      </c>
      <c r="C188" s="21">
        <v>44168</v>
      </c>
      <c r="D188" s="20" t="s">
        <v>628</v>
      </c>
      <c r="E188" s="20" t="s">
        <v>643</v>
      </c>
      <c r="F188" s="33" t="s">
        <v>632</v>
      </c>
      <c r="G188" s="18" t="s">
        <v>644</v>
      </c>
      <c r="H188" s="12" t="s">
        <v>369</v>
      </c>
      <c r="I188" s="43">
        <v>0.13789999999999999</v>
      </c>
      <c r="J188" s="12">
        <v>50000</v>
      </c>
      <c r="K188" s="22">
        <v>6895</v>
      </c>
      <c r="L188" s="12" t="s">
        <v>258</v>
      </c>
      <c r="M188" s="11" t="s">
        <v>634</v>
      </c>
      <c r="N188" s="11" t="s">
        <v>777</v>
      </c>
    </row>
    <row r="189" spans="1:15" ht="45">
      <c r="A189" s="18" t="s">
        <v>629</v>
      </c>
      <c r="B189" s="48" t="s">
        <v>630</v>
      </c>
      <c r="C189" s="21">
        <v>44168</v>
      </c>
      <c r="D189" s="20" t="s">
        <v>628</v>
      </c>
      <c r="E189" s="20" t="s">
        <v>645</v>
      </c>
      <c r="F189" s="33" t="s">
        <v>632</v>
      </c>
      <c r="G189" s="18" t="s">
        <v>460</v>
      </c>
      <c r="H189" s="12" t="s">
        <v>369</v>
      </c>
      <c r="I189" s="43">
        <v>0.13</v>
      </c>
      <c r="J189" s="12">
        <v>45000</v>
      </c>
      <c r="K189" s="22">
        <v>5850</v>
      </c>
      <c r="L189" s="12" t="s">
        <v>258</v>
      </c>
      <c r="M189" s="11" t="s">
        <v>634</v>
      </c>
      <c r="N189" s="11" t="s">
        <v>777</v>
      </c>
      <c r="O189" t="s">
        <v>821</v>
      </c>
    </row>
    <row r="190" spans="1:15" ht="45">
      <c r="A190" s="18" t="s">
        <v>629</v>
      </c>
      <c r="B190" s="48" t="s">
        <v>630</v>
      </c>
      <c r="C190" s="21">
        <v>44168</v>
      </c>
      <c r="D190" s="20" t="s">
        <v>628</v>
      </c>
      <c r="E190" s="20" t="s">
        <v>646</v>
      </c>
      <c r="F190" s="33" t="s">
        <v>632</v>
      </c>
      <c r="G190" s="18" t="s">
        <v>460</v>
      </c>
      <c r="H190" s="12" t="s">
        <v>369</v>
      </c>
      <c r="I190" s="43">
        <v>0.13</v>
      </c>
      <c r="J190" s="12">
        <v>10000</v>
      </c>
      <c r="K190" s="22">
        <v>1300</v>
      </c>
      <c r="L190" s="12" t="s">
        <v>258</v>
      </c>
      <c r="M190" s="11" t="s">
        <v>634</v>
      </c>
      <c r="N190" s="11" t="s">
        <v>777</v>
      </c>
      <c r="O190" t="s">
        <v>821</v>
      </c>
    </row>
    <row r="191" spans="1:15" ht="45">
      <c r="A191" s="18" t="s">
        <v>629</v>
      </c>
      <c r="B191" s="48" t="s">
        <v>630</v>
      </c>
      <c r="C191" s="21">
        <v>44168</v>
      </c>
      <c r="D191" s="20" t="s">
        <v>628</v>
      </c>
      <c r="E191" s="20" t="s">
        <v>647</v>
      </c>
      <c r="F191" s="33" t="s">
        <v>632</v>
      </c>
      <c r="G191" s="18" t="s">
        <v>460</v>
      </c>
      <c r="H191" s="12" t="s">
        <v>278</v>
      </c>
      <c r="I191" s="43">
        <v>0.05</v>
      </c>
      <c r="J191" s="12">
        <v>90000</v>
      </c>
      <c r="K191" s="22">
        <v>4500</v>
      </c>
      <c r="L191" s="12" t="s">
        <v>258</v>
      </c>
      <c r="M191" s="11" t="s">
        <v>634</v>
      </c>
      <c r="N191" s="11" t="s">
        <v>777</v>
      </c>
      <c r="O191" t="s">
        <v>821</v>
      </c>
    </row>
    <row r="192" spans="1:15" ht="45">
      <c r="A192" s="47" t="s">
        <v>65</v>
      </c>
      <c r="B192" s="12" t="s">
        <v>619</v>
      </c>
      <c r="C192" s="21">
        <v>44169</v>
      </c>
      <c r="D192" s="20" t="s">
        <v>620</v>
      </c>
      <c r="E192" s="20" t="s">
        <v>28</v>
      </c>
      <c r="F192" s="33" t="s">
        <v>621</v>
      </c>
      <c r="G192" s="47" t="s">
        <v>622</v>
      </c>
      <c r="H192" s="12" t="s">
        <v>14</v>
      </c>
      <c r="I192" s="43">
        <v>600</v>
      </c>
      <c r="J192" s="12">
        <v>25</v>
      </c>
      <c r="K192" s="22">
        <v>15000</v>
      </c>
      <c r="L192" s="20" t="s">
        <v>258</v>
      </c>
      <c r="M192" s="11" t="s">
        <v>648</v>
      </c>
      <c r="N192" s="11" t="s">
        <v>778</v>
      </c>
    </row>
    <row r="193" spans="1:14" ht="45">
      <c r="A193" s="18" t="s">
        <v>604</v>
      </c>
      <c r="B193" s="48" t="s">
        <v>608</v>
      </c>
      <c r="C193" s="21">
        <v>44169</v>
      </c>
      <c r="D193" s="20" t="s">
        <v>607</v>
      </c>
      <c r="E193" s="20" t="s">
        <v>310</v>
      </c>
      <c r="F193" s="33" t="s">
        <v>605</v>
      </c>
      <c r="G193" s="18" t="s">
        <v>468</v>
      </c>
      <c r="H193" s="12" t="s">
        <v>338</v>
      </c>
      <c r="I193" s="43">
        <v>14.058</v>
      </c>
      <c r="J193" s="12">
        <v>210</v>
      </c>
      <c r="K193" s="22">
        <v>2952.18</v>
      </c>
      <c r="L193" s="12" t="s">
        <v>606</v>
      </c>
      <c r="M193" s="11" t="s">
        <v>627</v>
      </c>
      <c r="N193" s="11" t="s">
        <v>776</v>
      </c>
    </row>
    <row r="194" spans="1:14" ht="45">
      <c r="A194" s="18" t="s">
        <v>65</v>
      </c>
      <c r="B194" s="12" t="s">
        <v>650</v>
      </c>
      <c r="C194" s="21">
        <v>44180</v>
      </c>
      <c r="D194" s="20" t="s">
        <v>651</v>
      </c>
      <c r="E194" s="20" t="s">
        <v>654</v>
      </c>
      <c r="F194" s="33" t="s">
        <v>652</v>
      </c>
      <c r="G194" s="18" t="s">
        <v>653</v>
      </c>
      <c r="H194" s="12" t="s">
        <v>657</v>
      </c>
      <c r="I194" s="43">
        <v>40</v>
      </c>
      <c r="J194" s="12">
        <v>216</v>
      </c>
      <c r="K194" s="22">
        <v>8640</v>
      </c>
      <c r="L194" s="20" t="s">
        <v>12</v>
      </c>
      <c r="M194" s="11" t="s">
        <v>658</v>
      </c>
      <c r="N194" s="11" t="s">
        <v>779</v>
      </c>
    </row>
    <row r="195" spans="1:14" ht="45">
      <c r="A195" s="47" t="s">
        <v>65</v>
      </c>
      <c r="B195" s="12" t="s">
        <v>650</v>
      </c>
      <c r="C195" s="21">
        <v>44180</v>
      </c>
      <c r="D195" s="20" t="s">
        <v>651</v>
      </c>
      <c r="E195" s="20" t="s">
        <v>655</v>
      </c>
      <c r="F195" s="33" t="s">
        <v>652</v>
      </c>
      <c r="G195" s="18" t="s">
        <v>653</v>
      </c>
      <c r="H195" s="12" t="s">
        <v>657</v>
      </c>
      <c r="I195" s="43">
        <v>35</v>
      </c>
      <c r="J195" s="12">
        <v>240</v>
      </c>
      <c r="K195" s="22">
        <v>8400</v>
      </c>
      <c r="L195" s="20" t="s">
        <v>12</v>
      </c>
      <c r="M195" s="11" t="s">
        <v>658</v>
      </c>
      <c r="N195" s="11" t="s">
        <v>779</v>
      </c>
    </row>
    <row r="196" spans="1:14" ht="45">
      <c r="A196" s="18" t="s">
        <v>65</v>
      </c>
      <c r="B196" s="12" t="s">
        <v>650</v>
      </c>
      <c r="C196" s="21">
        <v>44180</v>
      </c>
      <c r="D196" s="20" t="s">
        <v>651</v>
      </c>
      <c r="E196" s="20" t="s">
        <v>656</v>
      </c>
      <c r="F196" s="33" t="s">
        <v>652</v>
      </c>
      <c r="G196" s="18" t="s">
        <v>653</v>
      </c>
      <c r="H196" s="12" t="s">
        <v>657</v>
      </c>
      <c r="I196" s="43">
        <v>13.5</v>
      </c>
      <c r="J196" s="12">
        <v>3750</v>
      </c>
      <c r="K196" s="22">
        <v>50625</v>
      </c>
      <c r="L196" s="20" t="s">
        <v>12</v>
      </c>
      <c r="M196" s="11" t="s">
        <v>658</v>
      </c>
      <c r="N196" s="11" t="s">
        <v>779</v>
      </c>
    </row>
  </sheetData>
  <sortState ref="C18:K21">
    <sortCondition ref="C17"/>
  </sortState>
  <customSheetViews>
    <customSheetView guid="{E7AB5D03-36FA-48C4-B6D0-C72D4E8B11E8}" scale="60">
      <selection activeCell="A8" sqref="A1:A104857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 scale="60" topLeftCell="A188">
      <selection activeCell="G157" sqref="G15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FC173E44-BC11-4473-BCDD-D4C85952C192}" scale="90" topLeftCell="A14">
      <selection activeCell="M19" sqref="M19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D8652BB1-BA3A-430C-A2C9-1DDFA3066BC5}" scale="60">
      <selection activeCell="A8" sqref="A1:A1048576"/>
      <pageMargins left="0.511811024" right="0.511811024" top="0.78740157499999996" bottom="0.78740157499999996" header="0.31496062000000002" footer="0.31496062000000002"/>
      <pageSetup paperSize="9" orientation="portrait" r:id="rId4"/>
    </customSheetView>
  </customSheetView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6"/>
  <sheetViews>
    <sheetView topLeftCell="A433" zoomScale="70" zoomScaleNormal="70" workbookViewId="0">
      <selection activeCell="A436" sqref="A436:N436"/>
    </sheetView>
  </sheetViews>
  <sheetFormatPr defaultRowHeight="15"/>
  <cols>
    <col min="1" max="1" width="22.7109375" customWidth="1"/>
    <col min="2" max="2" width="19" bestFit="1" customWidth="1"/>
    <col min="3" max="3" width="15.5703125" customWidth="1"/>
    <col min="4" max="4" width="19.28515625" customWidth="1"/>
    <col min="5" max="5" width="71.7109375" customWidth="1"/>
    <col min="6" max="6" width="45" customWidth="1"/>
    <col min="7" max="7" width="45.85546875" customWidth="1"/>
    <col min="8" max="8" width="24" customWidth="1"/>
    <col min="9" max="9" width="22" bestFit="1" customWidth="1"/>
    <col min="10" max="10" width="14.7109375" customWidth="1"/>
    <col min="11" max="11" width="17.85546875" customWidth="1"/>
    <col min="12" max="12" width="20.42578125" customWidth="1"/>
    <col min="13" max="13" width="18.28515625" style="1" bestFit="1" customWidth="1"/>
    <col min="14" max="14" width="12.85546875" style="1" customWidth="1"/>
  </cols>
  <sheetData>
    <row r="1" spans="1:14" ht="30">
      <c r="A1" s="3" t="s">
        <v>59</v>
      </c>
      <c r="B1" s="3" t="s">
        <v>60</v>
      </c>
      <c r="C1" s="4" t="s">
        <v>0</v>
      </c>
      <c r="D1" s="4" t="s">
        <v>1</v>
      </c>
      <c r="E1" s="4" t="s">
        <v>2</v>
      </c>
      <c r="F1" s="4" t="s">
        <v>61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62</v>
      </c>
      <c r="N1" s="4" t="s">
        <v>63</v>
      </c>
    </row>
    <row r="2" spans="1:14" ht="45">
      <c r="A2" s="14" t="s">
        <v>65</v>
      </c>
      <c r="B2" s="50" t="s">
        <v>660</v>
      </c>
      <c r="C2" s="19">
        <v>44203</v>
      </c>
      <c r="D2" s="7" t="s">
        <v>659</v>
      </c>
      <c r="E2" s="7" t="s">
        <v>1059</v>
      </c>
      <c r="F2" s="51" t="s">
        <v>662</v>
      </c>
      <c r="G2" s="14" t="s">
        <v>340</v>
      </c>
      <c r="H2" s="52" t="s">
        <v>369</v>
      </c>
      <c r="I2" s="53">
        <v>0.78</v>
      </c>
      <c r="J2" s="52">
        <v>6000</v>
      </c>
      <c r="K2" s="54">
        <v>4680</v>
      </c>
      <c r="L2" s="7" t="s">
        <v>12</v>
      </c>
      <c r="M2" s="11" t="s">
        <v>722</v>
      </c>
      <c r="N2" s="11" t="s">
        <v>780</v>
      </c>
    </row>
    <row r="3" spans="1:14" ht="45">
      <c r="A3" s="49" t="s">
        <v>65</v>
      </c>
      <c r="B3" s="50" t="s">
        <v>660</v>
      </c>
      <c r="C3" s="19">
        <v>44203</v>
      </c>
      <c r="D3" s="7" t="s">
        <v>659</v>
      </c>
      <c r="E3" s="7" t="s">
        <v>661</v>
      </c>
      <c r="F3" s="51" t="s">
        <v>662</v>
      </c>
      <c r="G3" s="49" t="s">
        <v>460</v>
      </c>
      <c r="H3" s="52" t="s">
        <v>369</v>
      </c>
      <c r="I3" s="53">
        <v>1.28</v>
      </c>
      <c r="J3" s="52">
        <v>9600</v>
      </c>
      <c r="K3" s="54">
        <v>12288</v>
      </c>
      <c r="L3" s="7" t="s">
        <v>12</v>
      </c>
      <c r="M3" s="11" t="s">
        <v>722</v>
      </c>
      <c r="N3" s="11" t="s">
        <v>780</v>
      </c>
    </row>
    <row r="4" spans="1:14" ht="45">
      <c r="A4" s="49" t="s">
        <v>65</v>
      </c>
      <c r="B4" s="50" t="s">
        <v>684</v>
      </c>
      <c r="C4" s="19">
        <v>44211</v>
      </c>
      <c r="D4" s="7" t="s">
        <v>683</v>
      </c>
      <c r="E4" s="7" t="s">
        <v>677</v>
      </c>
      <c r="F4" s="51" t="s">
        <v>688</v>
      </c>
      <c r="G4" s="49" t="s">
        <v>726</v>
      </c>
      <c r="H4" s="52" t="s">
        <v>11</v>
      </c>
      <c r="I4" s="53">
        <v>11900</v>
      </c>
      <c r="J4" s="52">
        <v>5</v>
      </c>
      <c r="K4" s="54">
        <v>59500</v>
      </c>
      <c r="L4" s="7" t="s">
        <v>33</v>
      </c>
      <c r="M4" s="11" t="s">
        <v>723</v>
      </c>
      <c r="N4" s="11" t="s">
        <v>781</v>
      </c>
    </row>
    <row r="5" spans="1:14" ht="45">
      <c r="A5" s="49" t="s">
        <v>65</v>
      </c>
      <c r="B5" s="50" t="s">
        <v>685</v>
      </c>
      <c r="C5" s="19">
        <v>44211</v>
      </c>
      <c r="D5" s="7" t="s">
        <v>686</v>
      </c>
      <c r="E5" s="7" t="s">
        <v>676</v>
      </c>
      <c r="F5" s="51" t="s">
        <v>689</v>
      </c>
      <c r="G5" s="49" t="s">
        <v>458</v>
      </c>
      <c r="H5" s="52" t="s">
        <v>11</v>
      </c>
      <c r="I5" s="54">
        <v>157</v>
      </c>
      <c r="J5" s="52">
        <v>15</v>
      </c>
      <c r="K5" s="54">
        <v>2355</v>
      </c>
      <c r="L5" s="7" t="s">
        <v>33</v>
      </c>
      <c r="M5" s="11" t="s">
        <v>724</v>
      </c>
      <c r="N5" s="11" t="s">
        <v>782</v>
      </c>
    </row>
    <row r="6" spans="1:14" ht="45">
      <c r="A6" s="49" t="s">
        <v>65</v>
      </c>
      <c r="B6" s="50" t="s">
        <v>685</v>
      </c>
      <c r="C6" s="19">
        <v>44211</v>
      </c>
      <c r="D6" s="7" t="s">
        <v>686</v>
      </c>
      <c r="E6" s="7" t="s">
        <v>692</v>
      </c>
      <c r="F6" s="51" t="s">
        <v>689</v>
      </c>
      <c r="G6" s="49" t="s">
        <v>458</v>
      </c>
      <c r="H6" s="52" t="s">
        <v>11</v>
      </c>
      <c r="I6" s="54">
        <v>380</v>
      </c>
      <c r="J6" s="52">
        <v>2</v>
      </c>
      <c r="K6" s="54">
        <v>760</v>
      </c>
      <c r="L6" s="7" t="s">
        <v>33</v>
      </c>
      <c r="M6" s="11" t="s">
        <v>724</v>
      </c>
      <c r="N6" s="11" t="s">
        <v>782</v>
      </c>
    </row>
    <row r="7" spans="1:14" ht="45">
      <c r="A7" s="49" t="s">
        <v>65</v>
      </c>
      <c r="B7" s="50" t="s">
        <v>682</v>
      </c>
      <c r="C7" s="19">
        <v>44211</v>
      </c>
      <c r="D7" s="7" t="s">
        <v>687</v>
      </c>
      <c r="E7" s="7" t="s">
        <v>674</v>
      </c>
      <c r="F7" s="51" t="s">
        <v>690</v>
      </c>
      <c r="G7" s="49" t="s">
        <v>675</v>
      </c>
      <c r="H7" s="52" t="s">
        <v>11</v>
      </c>
      <c r="I7" s="54">
        <v>3000</v>
      </c>
      <c r="J7" s="52">
        <v>1</v>
      </c>
      <c r="K7" s="54">
        <v>3000</v>
      </c>
      <c r="L7" s="7" t="s">
        <v>33</v>
      </c>
      <c r="M7" s="11" t="s">
        <v>725</v>
      </c>
      <c r="N7" s="11" t="s">
        <v>783</v>
      </c>
    </row>
    <row r="8" spans="1:14" ht="45">
      <c r="A8" s="49" t="s">
        <v>65</v>
      </c>
      <c r="B8" s="50" t="s">
        <v>681</v>
      </c>
      <c r="C8" s="19">
        <v>44214</v>
      </c>
      <c r="D8" s="7" t="s">
        <v>682</v>
      </c>
      <c r="E8" s="7" t="s">
        <v>678</v>
      </c>
      <c r="F8" s="51" t="s">
        <v>691</v>
      </c>
      <c r="G8" s="49" t="s">
        <v>680</v>
      </c>
      <c r="H8" s="52" t="s">
        <v>11</v>
      </c>
      <c r="I8" s="53">
        <v>4.4800000000000004</v>
      </c>
      <c r="J8" s="52">
        <v>1000</v>
      </c>
      <c r="K8" s="54">
        <v>4480</v>
      </c>
      <c r="L8" s="7" t="s">
        <v>12</v>
      </c>
      <c r="M8" s="11" t="s">
        <v>732</v>
      </c>
      <c r="N8" s="11" t="s">
        <v>784</v>
      </c>
    </row>
    <row r="9" spans="1:14" ht="45">
      <c r="A9" s="49" t="s">
        <v>65</v>
      </c>
      <c r="B9" s="50" t="s">
        <v>681</v>
      </c>
      <c r="C9" s="19">
        <v>44214</v>
      </c>
      <c r="D9" s="7" t="s">
        <v>682</v>
      </c>
      <c r="E9" s="7" t="s">
        <v>679</v>
      </c>
      <c r="F9" s="51" t="s">
        <v>691</v>
      </c>
      <c r="G9" s="49" t="s">
        <v>680</v>
      </c>
      <c r="H9" s="52" t="s">
        <v>11</v>
      </c>
      <c r="I9" s="53">
        <v>1.87</v>
      </c>
      <c r="J9" s="52">
        <v>2000</v>
      </c>
      <c r="K9" s="54">
        <v>3740</v>
      </c>
      <c r="L9" s="7" t="s">
        <v>12</v>
      </c>
      <c r="M9" s="11" t="s">
        <v>732</v>
      </c>
      <c r="N9" s="11" t="s">
        <v>784</v>
      </c>
    </row>
    <row r="10" spans="1:14" ht="45">
      <c r="A10" s="49" t="s">
        <v>65</v>
      </c>
      <c r="B10" s="50" t="s">
        <v>663</v>
      </c>
      <c r="C10" s="19">
        <v>44216</v>
      </c>
      <c r="D10" s="50" t="s">
        <v>664</v>
      </c>
      <c r="E10" s="7" t="s">
        <v>665</v>
      </c>
      <c r="F10" s="51" t="s">
        <v>666</v>
      </c>
      <c r="G10" s="14" t="s">
        <v>404</v>
      </c>
      <c r="H10" s="52" t="s">
        <v>347</v>
      </c>
      <c r="I10" s="53">
        <v>125</v>
      </c>
      <c r="J10" s="52">
        <v>20</v>
      </c>
      <c r="K10" s="54">
        <v>2500</v>
      </c>
      <c r="L10" s="7" t="s">
        <v>33</v>
      </c>
      <c r="M10" s="11" t="s">
        <v>733</v>
      </c>
      <c r="N10" s="11" t="s">
        <v>785</v>
      </c>
    </row>
    <row r="11" spans="1:14" ht="45">
      <c r="A11" s="49" t="s">
        <v>65</v>
      </c>
      <c r="B11" s="50" t="s">
        <v>663</v>
      </c>
      <c r="C11" s="19">
        <v>44216</v>
      </c>
      <c r="D11" s="50" t="s">
        <v>664</v>
      </c>
      <c r="E11" s="7" t="s">
        <v>204</v>
      </c>
      <c r="F11" s="51" t="s">
        <v>666</v>
      </c>
      <c r="G11" s="14" t="s">
        <v>404</v>
      </c>
      <c r="H11" s="52" t="s">
        <v>347</v>
      </c>
      <c r="I11" s="53">
        <v>55</v>
      </c>
      <c r="J11" s="52">
        <v>20</v>
      </c>
      <c r="K11" s="54">
        <v>1100</v>
      </c>
      <c r="L11" s="7" t="s">
        <v>33</v>
      </c>
      <c r="M11" s="11" t="s">
        <v>733</v>
      </c>
      <c r="N11" s="11" t="s">
        <v>785</v>
      </c>
    </row>
    <row r="12" spans="1:14" ht="45">
      <c r="A12" s="49" t="s">
        <v>65</v>
      </c>
      <c r="B12" s="50" t="s">
        <v>667</v>
      </c>
      <c r="C12" s="19">
        <v>44216</v>
      </c>
      <c r="D12" s="50" t="s">
        <v>668</v>
      </c>
      <c r="E12" s="7" t="s">
        <v>669</v>
      </c>
      <c r="F12" s="51" t="s">
        <v>673</v>
      </c>
      <c r="G12" s="14" t="s">
        <v>297</v>
      </c>
      <c r="H12" s="52" t="s">
        <v>14</v>
      </c>
      <c r="I12" s="53">
        <v>11.56</v>
      </c>
      <c r="J12" s="52">
        <v>80</v>
      </c>
      <c r="K12" s="54">
        <v>924.8</v>
      </c>
      <c r="L12" s="7" t="s">
        <v>33</v>
      </c>
      <c r="M12" s="11" t="s">
        <v>734</v>
      </c>
      <c r="N12" s="11" t="s">
        <v>786</v>
      </c>
    </row>
    <row r="13" spans="1:14" ht="45">
      <c r="A13" s="49" t="s">
        <v>65</v>
      </c>
      <c r="B13" s="50" t="s">
        <v>667</v>
      </c>
      <c r="C13" s="19">
        <v>44216</v>
      </c>
      <c r="D13" s="50" t="s">
        <v>668</v>
      </c>
      <c r="E13" s="7" t="s">
        <v>670</v>
      </c>
      <c r="F13" s="51" t="s">
        <v>673</v>
      </c>
      <c r="G13" s="14" t="s">
        <v>297</v>
      </c>
      <c r="H13" s="52" t="s">
        <v>14</v>
      </c>
      <c r="I13" s="53">
        <v>13</v>
      </c>
      <c r="J13" s="52">
        <v>150</v>
      </c>
      <c r="K13" s="54">
        <v>1950</v>
      </c>
      <c r="L13" s="7" t="s">
        <v>33</v>
      </c>
      <c r="M13" s="11" t="s">
        <v>734</v>
      </c>
      <c r="N13" s="11" t="s">
        <v>786</v>
      </c>
    </row>
    <row r="14" spans="1:14" ht="45">
      <c r="A14" s="49" t="s">
        <v>65</v>
      </c>
      <c r="B14" s="50" t="s">
        <v>667</v>
      </c>
      <c r="C14" s="19">
        <v>44216</v>
      </c>
      <c r="D14" s="50" t="s">
        <v>668</v>
      </c>
      <c r="E14" s="7" t="s">
        <v>671</v>
      </c>
      <c r="F14" s="51" t="s">
        <v>673</v>
      </c>
      <c r="G14" s="14" t="s">
        <v>297</v>
      </c>
      <c r="H14" s="52" t="s">
        <v>14</v>
      </c>
      <c r="I14" s="53">
        <v>10.7</v>
      </c>
      <c r="J14" s="52">
        <v>80</v>
      </c>
      <c r="K14" s="54">
        <v>856</v>
      </c>
      <c r="L14" s="7" t="s">
        <v>33</v>
      </c>
      <c r="M14" s="11" t="s">
        <v>734</v>
      </c>
      <c r="N14" s="11" t="s">
        <v>786</v>
      </c>
    </row>
    <row r="15" spans="1:14" ht="45">
      <c r="A15" s="49" t="s">
        <v>65</v>
      </c>
      <c r="B15" s="50" t="s">
        <v>667</v>
      </c>
      <c r="C15" s="19">
        <v>44216</v>
      </c>
      <c r="D15" s="50" t="s">
        <v>668</v>
      </c>
      <c r="E15" s="7" t="s">
        <v>305</v>
      </c>
      <c r="F15" s="51" t="s">
        <v>673</v>
      </c>
      <c r="G15" s="14" t="s">
        <v>297</v>
      </c>
      <c r="H15" s="52" t="s">
        <v>400</v>
      </c>
      <c r="I15" s="53">
        <v>4.8499999999999996</v>
      </c>
      <c r="J15" s="52">
        <v>240</v>
      </c>
      <c r="K15" s="54">
        <v>1164</v>
      </c>
      <c r="L15" s="7" t="s">
        <v>33</v>
      </c>
      <c r="M15" s="11" t="s">
        <v>734</v>
      </c>
      <c r="N15" s="11" t="s">
        <v>786</v>
      </c>
    </row>
    <row r="16" spans="1:14" ht="45">
      <c r="A16" s="49" t="s">
        <v>65</v>
      </c>
      <c r="B16" s="50" t="s">
        <v>667</v>
      </c>
      <c r="C16" s="19">
        <v>44216</v>
      </c>
      <c r="D16" s="50" t="s">
        <v>668</v>
      </c>
      <c r="E16" s="7" t="s">
        <v>672</v>
      </c>
      <c r="F16" s="51" t="s">
        <v>673</v>
      </c>
      <c r="G16" s="14" t="s">
        <v>297</v>
      </c>
      <c r="H16" s="52" t="s">
        <v>11</v>
      </c>
      <c r="I16" s="53">
        <v>0.25</v>
      </c>
      <c r="J16" s="52">
        <v>25000</v>
      </c>
      <c r="K16" s="54">
        <v>6250</v>
      </c>
      <c r="L16" s="7" t="s">
        <v>33</v>
      </c>
      <c r="M16" s="11" t="s">
        <v>734</v>
      </c>
      <c r="N16" s="11" t="s">
        <v>786</v>
      </c>
    </row>
    <row r="17" spans="1:14" ht="45">
      <c r="A17" s="18" t="s">
        <v>1303</v>
      </c>
      <c r="B17" s="50" t="s">
        <v>694</v>
      </c>
      <c r="C17" s="19">
        <v>44218</v>
      </c>
      <c r="D17" s="50" t="s">
        <v>693</v>
      </c>
      <c r="E17" s="7" t="s">
        <v>695</v>
      </c>
      <c r="F17" s="51" t="s">
        <v>696</v>
      </c>
      <c r="G17" s="14" t="s">
        <v>297</v>
      </c>
      <c r="H17" s="52" t="s">
        <v>697</v>
      </c>
      <c r="I17" s="53">
        <v>3.55</v>
      </c>
      <c r="J17" s="52">
        <v>60</v>
      </c>
      <c r="K17" s="54">
        <v>213</v>
      </c>
      <c r="L17" s="7" t="s">
        <v>258</v>
      </c>
      <c r="M17" s="11" t="s">
        <v>735</v>
      </c>
      <c r="N17" s="11" t="s">
        <v>787</v>
      </c>
    </row>
    <row r="18" spans="1:14" ht="45">
      <c r="A18" s="18" t="s">
        <v>1303</v>
      </c>
      <c r="B18" s="50" t="s">
        <v>694</v>
      </c>
      <c r="C18" s="19">
        <v>44218</v>
      </c>
      <c r="D18" s="50" t="s">
        <v>693</v>
      </c>
      <c r="E18" s="7" t="s">
        <v>698</v>
      </c>
      <c r="F18" s="51" t="s">
        <v>696</v>
      </c>
      <c r="G18" s="14" t="s">
        <v>702</v>
      </c>
      <c r="H18" s="52" t="s">
        <v>14</v>
      </c>
      <c r="I18" s="54">
        <v>92.6</v>
      </c>
      <c r="J18" s="52">
        <v>40</v>
      </c>
      <c r="K18" s="54">
        <v>3704</v>
      </c>
      <c r="L18" s="7" t="s">
        <v>258</v>
      </c>
      <c r="M18" s="11" t="s">
        <v>735</v>
      </c>
      <c r="N18" s="11" t="s">
        <v>787</v>
      </c>
    </row>
    <row r="19" spans="1:14" ht="45">
      <c r="A19" s="18" t="s">
        <v>1303</v>
      </c>
      <c r="B19" s="50" t="s">
        <v>694</v>
      </c>
      <c r="C19" s="19">
        <v>44218</v>
      </c>
      <c r="D19" s="50" t="s">
        <v>693</v>
      </c>
      <c r="E19" s="7" t="s">
        <v>699</v>
      </c>
      <c r="F19" s="51" t="s">
        <v>696</v>
      </c>
      <c r="G19" s="14" t="s">
        <v>702</v>
      </c>
      <c r="H19" s="52" t="s">
        <v>14</v>
      </c>
      <c r="I19" s="54">
        <v>92.6</v>
      </c>
      <c r="J19" s="52">
        <v>500</v>
      </c>
      <c r="K19" s="54">
        <v>46300</v>
      </c>
      <c r="L19" s="7" t="s">
        <v>258</v>
      </c>
      <c r="M19" s="11" t="s">
        <v>735</v>
      </c>
      <c r="N19" s="11" t="s">
        <v>787</v>
      </c>
    </row>
    <row r="20" spans="1:14" ht="45">
      <c r="A20" s="18" t="s">
        <v>1303</v>
      </c>
      <c r="B20" s="50" t="s">
        <v>694</v>
      </c>
      <c r="C20" s="19">
        <v>44218</v>
      </c>
      <c r="D20" s="50" t="s">
        <v>693</v>
      </c>
      <c r="E20" s="7" t="s">
        <v>700</v>
      </c>
      <c r="F20" s="51" t="s">
        <v>696</v>
      </c>
      <c r="G20" s="14" t="s">
        <v>702</v>
      </c>
      <c r="H20" s="52" t="s">
        <v>515</v>
      </c>
      <c r="I20" s="53">
        <v>0.14000000000000001</v>
      </c>
      <c r="J20" s="52">
        <v>9000</v>
      </c>
      <c r="K20" s="54">
        <v>1260</v>
      </c>
      <c r="L20" s="7" t="s">
        <v>258</v>
      </c>
      <c r="M20" s="11" t="s">
        <v>735</v>
      </c>
      <c r="N20" s="11" t="s">
        <v>787</v>
      </c>
    </row>
    <row r="21" spans="1:14" ht="45">
      <c r="A21" s="18" t="s">
        <v>1303</v>
      </c>
      <c r="B21" s="50" t="s">
        <v>694</v>
      </c>
      <c r="C21" s="19">
        <v>44218</v>
      </c>
      <c r="D21" s="50" t="s">
        <v>693</v>
      </c>
      <c r="E21" s="7" t="s">
        <v>282</v>
      </c>
      <c r="F21" s="51" t="s">
        <v>696</v>
      </c>
      <c r="G21" s="14" t="s">
        <v>702</v>
      </c>
      <c r="H21" s="52" t="s">
        <v>515</v>
      </c>
      <c r="I21" s="53">
        <v>0.26</v>
      </c>
      <c r="J21" s="52">
        <v>12000</v>
      </c>
      <c r="K21" s="54">
        <v>3120</v>
      </c>
      <c r="L21" s="7" t="s">
        <v>258</v>
      </c>
      <c r="M21" s="11" t="s">
        <v>735</v>
      </c>
      <c r="N21" s="11" t="s">
        <v>787</v>
      </c>
    </row>
    <row r="22" spans="1:14" ht="45">
      <c r="A22" s="18" t="s">
        <v>1303</v>
      </c>
      <c r="B22" s="50" t="s">
        <v>694</v>
      </c>
      <c r="C22" s="19">
        <v>44218</v>
      </c>
      <c r="D22" s="50" t="s">
        <v>693</v>
      </c>
      <c r="E22" s="7" t="s">
        <v>701</v>
      </c>
      <c r="F22" s="51" t="s">
        <v>696</v>
      </c>
      <c r="G22" s="14" t="s">
        <v>702</v>
      </c>
      <c r="H22" s="52" t="s">
        <v>347</v>
      </c>
      <c r="I22" s="53">
        <v>11.85</v>
      </c>
      <c r="J22" s="52">
        <v>100</v>
      </c>
      <c r="K22" s="54">
        <v>1185</v>
      </c>
      <c r="L22" s="7" t="s">
        <v>258</v>
      </c>
      <c r="M22" s="11" t="s">
        <v>735</v>
      </c>
      <c r="N22" s="11" t="s">
        <v>787</v>
      </c>
    </row>
    <row r="23" spans="1:14" ht="45">
      <c r="A23" s="18" t="s">
        <v>1303</v>
      </c>
      <c r="B23" s="50" t="s">
        <v>694</v>
      </c>
      <c r="C23" s="19">
        <v>44218</v>
      </c>
      <c r="D23" s="50" t="s">
        <v>693</v>
      </c>
      <c r="E23" s="7" t="s">
        <v>703</v>
      </c>
      <c r="F23" s="51" t="s">
        <v>696</v>
      </c>
      <c r="G23" s="14" t="s">
        <v>705</v>
      </c>
      <c r="H23" s="52" t="s">
        <v>14</v>
      </c>
      <c r="I23" s="53">
        <v>92.6</v>
      </c>
      <c r="J23" s="52">
        <v>300</v>
      </c>
      <c r="K23" s="54">
        <v>27780</v>
      </c>
      <c r="L23" s="7" t="s">
        <v>258</v>
      </c>
      <c r="M23" s="11" t="s">
        <v>735</v>
      </c>
      <c r="N23" s="11" t="s">
        <v>787</v>
      </c>
    </row>
    <row r="24" spans="1:14" ht="45">
      <c r="A24" s="18" t="s">
        <v>1303</v>
      </c>
      <c r="B24" s="50" t="s">
        <v>694</v>
      </c>
      <c r="C24" s="19">
        <v>44218</v>
      </c>
      <c r="D24" s="50" t="s">
        <v>693</v>
      </c>
      <c r="E24" s="7" t="s">
        <v>704</v>
      </c>
      <c r="F24" s="51" t="s">
        <v>696</v>
      </c>
      <c r="G24" s="14" t="s">
        <v>705</v>
      </c>
      <c r="H24" s="52" t="s">
        <v>14</v>
      </c>
      <c r="I24" s="53">
        <v>95.17</v>
      </c>
      <c r="J24" s="52">
        <v>30</v>
      </c>
      <c r="K24" s="54">
        <v>2855.1</v>
      </c>
      <c r="L24" s="7" t="s">
        <v>258</v>
      </c>
      <c r="M24" s="11" t="s">
        <v>735</v>
      </c>
      <c r="N24" s="11" t="s">
        <v>787</v>
      </c>
    </row>
    <row r="25" spans="1:14" ht="45">
      <c r="A25" s="18" t="s">
        <v>1303</v>
      </c>
      <c r="B25" s="50" t="s">
        <v>694</v>
      </c>
      <c r="C25" s="19">
        <v>44218</v>
      </c>
      <c r="D25" s="50" t="s">
        <v>693</v>
      </c>
      <c r="E25" s="7" t="s">
        <v>706</v>
      </c>
      <c r="F25" s="51" t="s">
        <v>696</v>
      </c>
      <c r="G25" s="14" t="s">
        <v>446</v>
      </c>
      <c r="H25" s="52" t="s">
        <v>697</v>
      </c>
      <c r="I25" s="53">
        <v>10.199999999999999</v>
      </c>
      <c r="J25" s="52">
        <v>40</v>
      </c>
      <c r="K25" s="54">
        <v>408</v>
      </c>
      <c r="L25" s="7" t="s">
        <v>258</v>
      </c>
      <c r="M25" s="11" t="s">
        <v>735</v>
      </c>
      <c r="N25" s="11" t="s">
        <v>787</v>
      </c>
    </row>
    <row r="26" spans="1:14" ht="45">
      <c r="A26" s="18" t="s">
        <v>1303</v>
      </c>
      <c r="B26" s="50" t="s">
        <v>694</v>
      </c>
      <c r="C26" s="19">
        <v>44218</v>
      </c>
      <c r="D26" s="50" t="s">
        <v>693</v>
      </c>
      <c r="E26" s="7" t="s">
        <v>707</v>
      </c>
      <c r="F26" s="51" t="s">
        <v>696</v>
      </c>
      <c r="G26" s="14" t="s">
        <v>446</v>
      </c>
      <c r="H26" s="52" t="s">
        <v>347</v>
      </c>
      <c r="I26" s="53">
        <v>74</v>
      </c>
      <c r="J26" s="52">
        <v>44</v>
      </c>
      <c r="K26" s="54">
        <v>3256</v>
      </c>
      <c r="L26" s="7" t="s">
        <v>258</v>
      </c>
      <c r="M26" s="11" t="s">
        <v>735</v>
      </c>
      <c r="N26" s="11" t="s">
        <v>787</v>
      </c>
    </row>
    <row r="27" spans="1:14" ht="45">
      <c r="A27" s="18" t="s">
        <v>1303</v>
      </c>
      <c r="B27" s="50" t="s">
        <v>694</v>
      </c>
      <c r="C27" s="19">
        <v>44218</v>
      </c>
      <c r="D27" s="50" t="s">
        <v>693</v>
      </c>
      <c r="E27" s="7" t="s">
        <v>708</v>
      </c>
      <c r="F27" s="51" t="s">
        <v>696</v>
      </c>
      <c r="G27" s="14" t="s">
        <v>446</v>
      </c>
      <c r="H27" s="52" t="s">
        <v>347</v>
      </c>
      <c r="I27" s="53">
        <v>0.73</v>
      </c>
      <c r="J27" s="52">
        <v>8400</v>
      </c>
      <c r="K27" s="54">
        <v>6132</v>
      </c>
      <c r="L27" s="7" t="s">
        <v>258</v>
      </c>
      <c r="M27" s="11" t="s">
        <v>735</v>
      </c>
      <c r="N27" s="11" t="s">
        <v>787</v>
      </c>
    </row>
    <row r="28" spans="1:14" ht="45">
      <c r="A28" s="18" t="s">
        <v>1303</v>
      </c>
      <c r="B28" s="50" t="s">
        <v>694</v>
      </c>
      <c r="C28" s="19">
        <v>44218</v>
      </c>
      <c r="D28" s="50" t="s">
        <v>693</v>
      </c>
      <c r="E28" s="7" t="s">
        <v>709</v>
      </c>
      <c r="F28" s="51" t="s">
        <v>696</v>
      </c>
      <c r="G28" s="14" t="s">
        <v>446</v>
      </c>
      <c r="H28" s="52" t="s">
        <v>347</v>
      </c>
      <c r="I28" s="53">
        <v>15</v>
      </c>
      <c r="J28" s="52">
        <v>140</v>
      </c>
      <c r="K28" s="54">
        <v>2100</v>
      </c>
      <c r="L28" s="7" t="s">
        <v>258</v>
      </c>
      <c r="M28" s="11" t="s">
        <v>735</v>
      </c>
      <c r="N28" s="11" t="s">
        <v>787</v>
      </c>
    </row>
    <row r="29" spans="1:14" ht="45">
      <c r="A29" s="18" t="s">
        <v>1303</v>
      </c>
      <c r="B29" s="50" t="s">
        <v>694</v>
      </c>
      <c r="C29" s="19">
        <v>44218</v>
      </c>
      <c r="D29" s="50" t="s">
        <v>693</v>
      </c>
      <c r="E29" s="7" t="s">
        <v>710</v>
      </c>
      <c r="F29" s="51" t="s">
        <v>696</v>
      </c>
      <c r="G29" s="14" t="s">
        <v>446</v>
      </c>
      <c r="H29" s="52" t="s">
        <v>515</v>
      </c>
      <c r="I29" s="53">
        <v>0.59</v>
      </c>
      <c r="J29" s="52">
        <v>1800</v>
      </c>
      <c r="K29" s="54">
        <v>1062</v>
      </c>
      <c r="L29" s="7" t="s">
        <v>258</v>
      </c>
      <c r="M29" s="11" t="s">
        <v>735</v>
      </c>
      <c r="N29" s="11" t="s">
        <v>787</v>
      </c>
    </row>
    <row r="30" spans="1:14" ht="45">
      <c r="A30" s="18" t="s">
        <v>1303</v>
      </c>
      <c r="B30" s="50" t="s">
        <v>694</v>
      </c>
      <c r="C30" s="19">
        <v>44218</v>
      </c>
      <c r="D30" s="50" t="s">
        <v>693</v>
      </c>
      <c r="E30" s="7" t="s">
        <v>711</v>
      </c>
      <c r="F30" s="51" t="s">
        <v>696</v>
      </c>
      <c r="G30" s="14" t="s">
        <v>446</v>
      </c>
      <c r="H30" s="52" t="s">
        <v>348</v>
      </c>
      <c r="I30" s="53">
        <v>2</v>
      </c>
      <c r="J30" s="52">
        <v>250</v>
      </c>
      <c r="K30" s="54">
        <v>500</v>
      </c>
      <c r="L30" s="7" t="s">
        <v>258</v>
      </c>
      <c r="M30" s="11" t="s">
        <v>735</v>
      </c>
      <c r="N30" s="11" t="s">
        <v>787</v>
      </c>
    </row>
    <row r="31" spans="1:14" ht="45">
      <c r="A31" s="18" t="s">
        <v>1303</v>
      </c>
      <c r="B31" s="50" t="s">
        <v>694</v>
      </c>
      <c r="C31" s="19">
        <v>44218</v>
      </c>
      <c r="D31" s="50" t="s">
        <v>693</v>
      </c>
      <c r="E31" s="7" t="s">
        <v>712</v>
      </c>
      <c r="F31" s="51" t="s">
        <v>696</v>
      </c>
      <c r="G31" s="14" t="s">
        <v>446</v>
      </c>
      <c r="H31" s="52" t="s">
        <v>348</v>
      </c>
      <c r="I31" s="53">
        <v>2</v>
      </c>
      <c r="J31" s="52">
        <v>200</v>
      </c>
      <c r="K31" s="54">
        <v>400</v>
      </c>
      <c r="L31" s="7" t="s">
        <v>258</v>
      </c>
      <c r="M31" s="11" t="s">
        <v>735</v>
      </c>
      <c r="N31" s="11" t="s">
        <v>787</v>
      </c>
    </row>
    <row r="32" spans="1:14" ht="45">
      <c r="A32" s="18" t="s">
        <v>1303</v>
      </c>
      <c r="B32" s="50" t="s">
        <v>694</v>
      </c>
      <c r="C32" s="19">
        <v>44218</v>
      </c>
      <c r="D32" s="50" t="s">
        <v>693</v>
      </c>
      <c r="E32" s="7" t="s">
        <v>713</v>
      </c>
      <c r="F32" s="51" t="s">
        <v>696</v>
      </c>
      <c r="G32" s="14" t="s">
        <v>718</v>
      </c>
      <c r="H32" s="52" t="s">
        <v>292</v>
      </c>
      <c r="I32" s="53">
        <v>82.38</v>
      </c>
      <c r="J32" s="52">
        <v>20</v>
      </c>
      <c r="K32" s="54">
        <v>1647.6</v>
      </c>
      <c r="L32" s="7" t="s">
        <v>258</v>
      </c>
      <c r="M32" s="11" t="s">
        <v>735</v>
      </c>
      <c r="N32" s="11" t="s">
        <v>787</v>
      </c>
    </row>
    <row r="33" spans="1:14" ht="45">
      <c r="A33" s="18" t="s">
        <v>1303</v>
      </c>
      <c r="B33" s="50" t="s">
        <v>694</v>
      </c>
      <c r="C33" s="19">
        <v>44218</v>
      </c>
      <c r="D33" s="50" t="s">
        <v>693</v>
      </c>
      <c r="E33" s="7" t="s">
        <v>714</v>
      </c>
      <c r="F33" s="51" t="s">
        <v>696</v>
      </c>
      <c r="G33" s="14" t="s">
        <v>718</v>
      </c>
      <c r="H33" s="52" t="s">
        <v>515</v>
      </c>
      <c r="I33" s="53">
        <v>0.14000000000000001</v>
      </c>
      <c r="J33" s="52">
        <v>600</v>
      </c>
      <c r="K33" s="54">
        <v>84</v>
      </c>
      <c r="L33" s="7" t="s">
        <v>258</v>
      </c>
      <c r="M33" s="11" t="s">
        <v>735</v>
      </c>
      <c r="N33" s="11" t="s">
        <v>787</v>
      </c>
    </row>
    <row r="34" spans="1:14" ht="45">
      <c r="A34" s="18" t="s">
        <v>1303</v>
      </c>
      <c r="B34" s="50" t="s">
        <v>694</v>
      </c>
      <c r="C34" s="19">
        <v>44218</v>
      </c>
      <c r="D34" s="50" t="s">
        <v>693</v>
      </c>
      <c r="E34" s="7" t="s">
        <v>715</v>
      </c>
      <c r="F34" s="51" t="s">
        <v>696</v>
      </c>
      <c r="G34" s="14" t="s">
        <v>718</v>
      </c>
      <c r="H34" s="52" t="s">
        <v>515</v>
      </c>
      <c r="I34" s="53">
        <v>0.23</v>
      </c>
      <c r="J34" s="52">
        <v>1200</v>
      </c>
      <c r="K34" s="54">
        <v>276</v>
      </c>
      <c r="L34" s="7" t="s">
        <v>258</v>
      </c>
      <c r="M34" s="11" t="s">
        <v>735</v>
      </c>
      <c r="N34" s="11" t="s">
        <v>787</v>
      </c>
    </row>
    <row r="35" spans="1:14" ht="45">
      <c r="A35" s="18" t="s">
        <v>1303</v>
      </c>
      <c r="B35" s="50" t="s">
        <v>694</v>
      </c>
      <c r="C35" s="19">
        <v>44218</v>
      </c>
      <c r="D35" s="50" t="s">
        <v>693</v>
      </c>
      <c r="E35" s="7" t="s">
        <v>716</v>
      </c>
      <c r="F35" s="51" t="s">
        <v>696</v>
      </c>
      <c r="G35" s="14" t="s">
        <v>718</v>
      </c>
      <c r="H35" s="52" t="s">
        <v>515</v>
      </c>
      <c r="I35" s="53">
        <v>1.07</v>
      </c>
      <c r="J35" s="52">
        <v>5000</v>
      </c>
      <c r="K35" s="54">
        <v>5350</v>
      </c>
      <c r="L35" s="7" t="s">
        <v>258</v>
      </c>
      <c r="M35" s="11" t="s">
        <v>735</v>
      </c>
      <c r="N35" s="11" t="s">
        <v>787</v>
      </c>
    </row>
    <row r="36" spans="1:14" ht="45">
      <c r="A36" s="18" t="s">
        <v>1303</v>
      </c>
      <c r="B36" s="50" t="s">
        <v>694</v>
      </c>
      <c r="C36" s="19">
        <v>44218</v>
      </c>
      <c r="D36" s="50" t="s">
        <v>693</v>
      </c>
      <c r="E36" s="7" t="s">
        <v>717</v>
      </c>
      <c r="F36" s="51" t="s">
        <v>696</v>
      </c>
      <c r="G36" s="14" t="s">
        <v>718</v>
      </c>
      <c r="H36" s="52" t="s">
        <v>515</v>
      </c>
      <c r="I36" s="53">
        <v>0.16</v>
      </c>
      <c r="J36" s="52">
        <v>1000</v>
      </c>
      <c r="K36" s="54">
        <v>160</v>
      </c>
      <c r="L36" s="7" t="s">
        <v>258</v>
      </c>
      <c r="M36" s="11" t="s">
        <v>735</v>
      </c>
      <c r="N36" s="11" t="s">
        <v>787</v>
      </c>
    </row>
    <row r="37" spans="1:14" ht="45">
      <c r="A37" s="18" t="s">
        <v>1303</v>
      </c>
      <c r="B37" s="50" t="s">
        <v>694</v>
      </c>
      <c r="C37" s="19">
        <v>44218</v>
      </c>
      <c r="D37" s="50" t="s">
        <v>693</v>
      </c>
      <c r="E37" s="7" t="s">
        <v>283</v>
      </c>
      <c r="F37" s="51" t="s">
        <v>696</v>
      </c>
      <c r="G37" s="14" t="s">
        <v>718</v>
      </c>
      <c r="H37" s="52" t="s">
        <v>515</v>
      </c>
      <c r="I37" s="53">
        <v>0.39</v>
      </c>
      <c r="J37" s="52">
        <v>3000</v>
      </c>
      <c r="K37" s="54">
        <v>1170</v>
      </c>
      <c r="L37" s="7" t="s">
        <v>258</v>
      </c>
      <c r="M37" s="11" t="s">
        <v>735</v>
      </c>
      <c r="N37" s="11" t="s">
        <v>787</v>
      </c>
    </row>
    <row r="38" spans="1:14" ht="45">
      <c r="A38" s="18" t="s">
        <v>1303</v>
      </c>
      <c r="B38" s="50" t="s">
        <v>694</v>
      </c>
      <c r="C38" s="19">
        <v>44218</v>
      </c>
      <c r="D38" s="50" t="s">
        <v>693</v>
      </c>
      <c r="E38" s="7" t="s">
        <v>719</v>
      </c>
      <c r="F38" s="51" t="s">
        <v>696</v>
      </c>
      <c r="G38" s="14" t="s">
        <v>189</v>
      </c>
      <c r="H38" s="52" t="s">
        <v>515</v>
      </c>
      <c r="I38" s="53">
        <v>0.71</v>
      </c>
      <c r="J38" s="52">
        <v>400</v>
      </c>
      <c r="K38" s="54">
        <v>284</v>
      </c>
      <c r="L38" s="7" t="s">
        <v>258</v>
      </c>
      <c r="M38" s="11" t="s">
        <v>735</v>
      </c>
      <c r="N38" s="11" t="s">
        <v>787</v>
      </c>
    </row>
    <row r="39" spans="1:14" ht="45">
      <c r="A39" s="18" t="s">
        <v>1303</v>
      </c>
      <c r="B39" s="50" t="s">
        <v>694</v>
      </c>
      <c r="C39" s="19">
        <v>44218</v>
      </c>
      <c r="D39" s="50" t="s">
        <v>693</v>
      </c>
      <c r="E39" s="7" t="s">
        <v>720</v>
      </c>
      <c r="F39" s="51" t="s">
        <v>696</v>
      </c>
      <c r="G39" s="14" t="s">
        <v>189</v>
      </c>
      <c r="H39" s="52" t="s">
        <v>515</v>
      </c>
      <c r="I39" s="53">
        <v>0.23</v>
      </c>
      <c r="J39" s="52">
        <v>2000</v>
      </c>
      <c r="K39" s="54">
        <v>460</v>
      </c>
      <c r="L39" s="7" t="s">
        <v>258</v>
      </c>
      <c r="M39" s="11" t="s">
        <v>735</v>
      </c>
      <c r="N39" s="11" t="s">
        <v>787</v>
      </c>
    </row>
    <row r="40" spans="1:14" ht="45">
      <c r="A40" s="18" t="s">
        <v>1303</v>
      </c>
      <c r="B40" s="50" t="s">
        <v>694</v>
      </c>
      <c r="C40" s="19">
        <v>44218</v>
      </c>
      <c r="D40" s="50" t="s">
        <v>693</v>
      </c>
      <c r="E40" s="7" t="s">
        <v>721</v>
      </c>
      <c r="F40" s="51" t="s">
        <v>696</v>
      </c>
      <c r="G40" s="14" t="s">
        <v>189</v>
      </c>
      <c r="H40" s="52" t="s">
        <v>515</v>
      </c>
      <c r="I40" s="53">
        <v>0.23</v>
      </c>
      <c r="J40" s="52">
        <v>1000</v>
      </c>
      <c r="K40" s="54">
        <v>230</v>
      </c>
      <c r="L40" s="7" t="s">
        <v>258</v>
      </c>
      <c r="M40" s="11" t="s">
        <v>735</v>
      </c>
      <c r="N40" s="11" t="s">
        <v>787</v>
      </c>
    </row>
    <row r="41" spans="1:14" ht="45">
      <c r="A41" s="13" t="s">
        <v>85</v>
      </c>
      <c r="B41" s="12" t="s">
        <v>727</v>
      </c>
      <c r="C41" s="21">
        <v>44225</v>
      </c>
      <c r="D41" s="20" t="s">
        <v>728</v>
      </c>
      <c r="E41" s="12" t="s">
        <v>729</v>
      </c>
      <c r="F41" s="11" t="s">
        <v>730</v>
      </c>
      <c r="G41" s="20" t="s">
        <v>731</v>
      </c>
      <c r="H41" s="20" t="s">
        <v>42</v>
      </c>
      <c r="I41" s="17">
        <f>493622.76+122547.6</f>
        <v>616170.36</v>
      </c>
      <c r="J41" s="16">
        <v>1</v>
      </c>
      <c r="K41" s="22">
        <f>493622.76+122547.6</f>
        <v>616170.36</v>
      </c>
      <c r="L41" s="20" t="s">
        <v>1058</v>
      </c>
      <c r="M41" s="11" t="s">
        <v>769</v>
      </c>
      <c r="N41" s="11" t="s">
        <v>1009</v>
      </c>
    </row>
    <row r="42" spans="1:14" ht="45">
      <c r="A42" s="13" t="s">
        <v>1304</v>
      </c>
      <c r="B42" s="48" t="s">
        <v>667</v>
      </c>
      <c r="C42" s="21">
        <v>44228</v>
      </c>
      <c r="D42" s="20" t="s">
        <v>739</v>
      </c>
      <c r="E42" s="12" t="s">
        <v>740</v>
      </c>
      <c r="F42" s="51" t="s">
        <v>743</v>
      </c>
      <c r="G42" s="20" t="s">
        <v>745</v>
      </c>
      <c r="H42" s="20" t="s">
        <v>515</v>
      </c>
      <c r="I42" s="17">
        <v>1.62</v>
      </c>
      <c r="J42" s="16">
        <v>3000</v>
      </c>
      <c r="K42" s="22">
        <v>4860</v>
      </c>
      <c r="L42" s="20" t="s">
        <v>33</v>
      </c>
      <c r="M42" s="11" t="s">
        <v>770</v>
      </c>
      <c r="N42" s="11" t="s">
        <v>822</v>
      </c>
    </row>
    <row r="43" spans="1:14" ht="45">
      <c r="A43" s="13" t="s">
        <v>1304</v>
      </c>
      <c r="B43" s="48" t="s">
        <v>667</v>
      </c>
      <c r="C43" s="21">
        <v>44228</v>
      </c>
      <c r="D43" s="20" t="s">
        <v>739</v>
      </c>
      <c r="E43" s="12" t="s">
        <v>741</v>
      </c>
      <c r="F43" s="51" t="s">
        <v>743</v>
      </c>
      <c r="G43" s="20" t="s">
        <v>744</v>
      </c>
      <c r="H43" s="20" t="s">
        <v>515</v>
      </c>
      <c r="I43" s="17">
        <v>1.5</v>
      </c>
      <c r="J43" s="16">
        <v>5400</v>
      </c>
      <c r="K43" s="22">
        <v>8100</v>
      </c>
      <c r="L43" s="20" t="s">
        <v>33</v>
      </c>
      <c r="M43" s="11" t="s">
        <v>770</v>
      </c>
      <c r="N43" s="11" t="s">
        <v>822</v>
      </c>
    </row>
    <row r="44" spans="1:14" ht="45">
      <c r="A44" s="13" t="s">
        <v>1304</v>
      </c>
      <c r="B44" s="48" t="s">
        <v>667</v>
      </c>
      <c r="C44" s="21">
        <v>44228</v>
      </c>
      <c r="D44" s="20" t="s">
        <v>739</v>
      </c>
      <c r="E44" s="12" t="s">
        <v>742</v>
      </c>
      <c r="F44" s="51" t="s">
        <v>743</v>
      </c>
      <c r="G44" s="20" t="s">
        <v>744</v>
      </c>
      <c r="H44" s="20" t="s">
        <v>515</v>
      </c>
      <c r="I44" s="17">
        <v>0.75</v>
      </c>
      <c r="J44" s="16">
        <v>4000</v>
      </c>
      <c r="K44" s="22">
        <v>3000</v>
      </c>
      <c r="L44" s="20" t="s">
        <v>33</v>
      </c>
      <c r="M44" s="11" t="s">
        <v>770</v>
      </c>
      <c r="N44" s="11" t="s">
        <v>822</v>
      </c>
    </row>
    <row r="45" spans="1:14" ht="45">
      <c r="A45" s="13" t="s">
        <v>92</v>
      </c>
      <c r="B45" s="12" t="s">
        <v>746</v>
      </c>
      <c r="C45" s="21">
        <v>44232</v>
      </c>
      <c r="D45" s="20" t="s">
        <v>736</v>
      </c>
      <c r="E45" s="12" t="s">
        <v>737</v>
      </c>
      <c r="F45" s="11" t="s">
        <v>767</v>
      </c>
      <c r="G45" s="20" t="s">
        <v>189</v>
      </c>
      <c r="H45" s="20" t="s">
        <v>515</v>
      </c>
      <c r="I45" s="17">
        <v>174.9</v>
      </c>
      <c r="J45" s="16">
        <v>35</v>
      </c>
      <c r="K45" s="22">
        <v>6121.5</v>
      </c>
      <c r="L45" s="20" t="s">
        <v>738</v>
      </c>
      <c r="M45" s="11" t="s">
        <v>824</v>
      </c>
      <c r="N45" s="11" t="s">
        <v>823</v>
      </c>
    </row>
    <row r="46" spans="1:14" ht="45">
      <c r="A46" s="13" t="s">
        <v>92</v>
      </c>
      <c r="B46" s="12" t="s">
        <v>747</v>
      </c>
      <c r="C46" s="21">
        <v>44238</v>
      </c>
      <c r="D46" s="20" t="s">
        <v>748</v>
      </c>
      <c r="E46" s="12" t="s">
        <v>749</v>
      </c>
      <c r="F46" s="11" t="s">
        <v>764</v>
      </c>
      <c r="G46" s="20" t="s">
        <v>75</v>
      </c>
      <c r="H46" s="20" t="s">
        <v>515</v>
      </c>
      <c r="I46" s="17">
        <v>28.5</v>
      </c>
      <c r="J46" s="16">
        <v>70</v>
      </c>
      <c r="K46" s="22">
        <v>1995</v>
      </c>
      <c r="L46" s="20" t="s">
        <v>516</v>
      </c>
      <c r="M46" s="11" t="s">
        <v>818</v>
      </c>
      <c r="N46" s="11" t="s">
        <v>864</v>
      </c>
    </row>
    <row r="47" spans="1:14" ht="45">
      <c r="A47" s="13" t="s">
        <v>92</v>
      </c>
      <c r="B47" s="12" t="s">
        <v>747</v>
      </c>
      <c r="C47" s="21">
        <v>44238</v>
      </c>
      <c r="D47" s="20" t="s">
        <v>748</v>
      </c>
      <c r="E47" s="12" t="s">
        <v>750</v>
      </c>
      <c r="F47" s="11" t="s">
        <v>764</v>
      </c>
      <c r="G47" s="20" t="s">
        <v>297</v>
      </c>
      <c r="H47" s="20" t="s">
        <v>515</v>
      </c>
      <c r="I47" s="17">
        <v>3.73</v>
      </c>
      <c r="J47" s="16">
        <v>200</v>
      </c>
      <c r="K47" s="22">
        <v>746</v>
      </c>
      <c r="L47" s="20" t="s">
        <v>738</v>
      </c>
      <c r="M47" s="11" t="s">
        <v>818</v>
      </c>
      <c r="N47" s="11" t="s">
        <v>864</v>
      </c>
    </row>
    <row r="48" spans="1:14" ht="45">
      <c r="A48" s="13" t="s">
        <v>92</v>
      </c>
      <c r="B48" s="12" t="s">
        <v>747</v>
      </c>
      <c r="C48" s="21">
        <v>44238</v>
      </c>
      <c r="D48" s="20" t="s">
        <v>748</v>
      </c>
      <c r="E48" s="12" t="s">
        <v>751</v>
      </c>
      <c r="F48" s="11" t="s">
        <v>764</v>
      </c>
      <c r="G48" s="20" t="s">
        <v>297</v>
      </c>
      <c r="H48" s="20" t="s">
        <v>515</v>
      </c>
      <c r="I48" s="17">
        <v>1.85</v>
      </c>
      <c r="J48" s="16">
        <v>150</v>
      </c>
      <c r="K48" s="22">
        <v>277.5</v>
      </c>
      <c r="L48" s="20" t="s">
        <v>738</v>
      </c>
      <c r="M48" s="11" t="s">
        <v>818</v>
      </c>
      <c r="N48" s="11" t="s">
        <v>864</v>
      </c>
    </row>
    <row r="49" spans="1:14" ht="45">
      <c r="A49" s="13" t="s">
        <v>92</v>
      </c>
      <c r="B49" s="12" t="s">
        <v>747</v>
      </c>
      <c r="C49" s="21">
        <v>44238</v>
      </c>
      <c r="D49" s="20" t="s">
        <v>748</v>
      </c>
      <c r="E49" s="12" t="s">
        <v>752</v>
      </c>
      <c r="F49" s="11" t="s">
        <v>764</v>
      </c>
      <c r="G49" s="20" t="s">
        <v>297</v>
      </c>
      <c r="H49" s="20" t="s">
        <v>753</v>
      </c>
      <c r="I49" s="17">
        <v>28.76</v>
      </c>
      <c r="J49" s="16">
        <v>36</v>
      </c>
      <c r="K49" s="22">
        <v>1035.3599999999999</v>
      </c>
      <c r="L49" s="20" t="s">
        <v>738</v>
      </c>
      <c r="M49" s="11" t="s">
        <v>818</v>
      </c>
      <c r="N49" s="11" t="s">
        <v>864</v>
      </c>
    </row>
    <row r="50" spans="1:14" ht="45">
      <c r="A50" s="65" t="s">
        <v>92</v>
      </c>
      <c r="B50" s="66" t="s">
        <v>754</v>
      </c>
      <c r="C50" s="67">
        <v>44239</v>
      </c>
      <c r="D50" s="68" t="s">
        <v>755</v>
      </c>
      <c r="E50" s="66" t="s">
        <v>756</v>
      </c>
      <c r="F50" s="69" t="s">
        <v>765</v>
      </c>
      <c r="G50" s="68" t="s">
        <v>757</v>
      </c>
      <c r="H50" s="68" t="s">
        <v>515</v>
      </c>
      <c r="I50" s="70">
        <v>924</v>
      </c>
      <c r="J50" s="68">
        <v>11</v>
      </c>
      <c r="K50" s="71">
        <v>10164</v>
      </c>
      <c r="L50" s="68" t="s">
        <v>768</v>
      </c>
      <c r="M50" s="69" t="s">
        <v>819</v>
      </c>
      <c r="N50" s="69" t="s">
        <v>1015</v>
      </c>
    </row>
    <row r="51" spans="1:14" ht="45">
      <c r="A51" s="65" t="s">
        <v>92</v>
      </c>
      <c r="B51" s="66" t="s">
        <v>754</v>
      </c>
      <c r="C51" s="67">
        <v>44239</v>
      </c>
      <c r="D51" s="68" t="s">
        <v>755</v>
      </c>
      <c r="E51" s="66" t="s">
        <v>758</v>
      </c>
      <c r="F51" s="69" t="s">
        <v>765</v>
      </c>
      <c r="G51" s="68" t="s">
        <v>757</v>
      </c>
      <c r="H51" s="68" t="s">
        <v>42</v>
      </c>
      <c r="I51" s="70">
        <v>750</v>
      </c>
      <c r="J51" s="68">
        <v>1</v>
      </c>
      <c r="K51" s="71">
        <v>750</v>
      </c>
      <c r="L51" s="68" t="s">
        <v>768</v>
      </c>
      <c r="M51" s="69" t="s">
        <v>819</v>
      </c>
      <c r="N51" s="69" t="s">
        <v>1015</v>
      </c>
    </row>
    <row r="52" spans="1:14" ht="45">
      <c r="A52" s="13" t="s">
        <v>92</v>
      </c>
      <c r="B52" s="12" t="s">
        <v>759</v>
      </c>
      <c r="C52" s="21">
        <v>44239</v>
      </c>
      <c r="D52" s="20" t="s">
        <v>760</v>
      </c>
      <c r="E52" s="12" t="s">
        <v>761</v>
      </c>
      <c r="F52" s="11" t="s">
        <v>766</v>
      </c>
      <c r="G52" s="20" t="s">
        <v>757</v>
      </c>
      <c r="H52" s="20" t="s">
        <v>515</v>
      </c>
      <c r="I52" s="17">
        <v>265</v>
      </c>
      <c r="J52" s="16">
        <v>10</v>
      </c>
      <c r="K52" s="22">
        <v>2650</v>
      </c>
      <c r="L52" s="20" t="s">
        <v>762</v>
      </c>
      <c r="M52" s="11" t="s">
        <v>825</v>
      </c>
      <c r="N52" s="11" t="s">
        <v>1010</v>
      </c>
    </row>
    <row r="53" spans="1:14" ht="45">
      <c r="A53" s="13" t="s">
        <v>92</v>
      </c>
      <c r="B53" s="12" t="s">
        <v>759</v>
      </c>
      <c r="C53" s="21">
        <v>44239</v>
      </c>
      <c r="D53" s="20" t="s">
        <v>760</v>
      </c>
      <c r="E53" s="12" t="s">
        <v>763</v>
      </c>
      <c r="F53" s="11" t="s">
        <v>766</v>
      </c>
      <c r="G53" s="20" t="s">
        <v>757</v>
      </c>
      <c r="H53" s="20" t="s">
        <v>515</v>
      </c>
      <c r="I53" s="17">
        <v>529.9</v>
      </c>
      <c r="J53" s="16">
        <v>3</v>
      </c>
      <c r="K53" s="22">
        <v>1589.7</v>
      </c>
      <c r="L53" s="20" t="s">
        <v>762</v>
      </c>
      <c r="M53" s="11" t="s">
        <v>825</v>
      </c>
      <c r="N53" s="11" t="s">
        <v>1010</v>
      </c>
    </row>
    <row r="54" spans="1:14" ht="45">
      <c r="A54" s="13" t="s">
        <v>1305</v>
      </c>
      <c r="B54" s="48" t="s">
        <v>788</v>
      </c>
      <c r="C54" s="21">
        <v>44249</v>
      </c>
      <c r="D54" s="20" t="s">
        <v>789</v>
      </c>
      <c r="E54" s="12" t="s">
        <v>790</v>
      </c>
      <c r="F54" s="51" t="s">
        <v>791</v>
      </c>
      <c r="G54" s="20" t="s">
        <v>702</v>
      </c>
      <c r="H54" s="20" t="s">
        <v>792</v>
      </c>
      <c r="I54" s="17">
        <v>7.5</v>
      </c>
      <c r="J54" s="16">
        <v>200</v>
      </c>
      <c r="K54" s="22">
        <v>1500</v>
      </c>
      <c r="L54" s="20" t="s">
        <v>582</v>
      </c>
      <c r="M54" s="11" t="s">
        <v>820</v>
      </c>
      <c r="N54" s="11" t="s">
        <v>1054</v>
      </c>
    </row>
    <row r="55" spans="1:14" ht="30">
      <c r="A55" s="65" t="s">
        <v>1305</v>
      </c>
      <c r="B55" s="72" t="s">
        <v>788</v>
      </c>
      <c r="C55" s="67">
        <v>44249</v>
      </c>
      <c r="D55" s="68" t="s">
        <v>789</v>
      </c>
      <c r="E55" s="66" t="s">
        <v>793</v>
      </c>
      <c r="F55" s="73" t="s">
        <v>791</v>
      </c>
      <c r="G55" s="68" t="s">
        <v>705</v>
      </c>
      <c r="H55" s="68" t="s">
        <v>794</v>
      </c>
      <c r="I55" s="70">
        <v>69.989999999999995</v>
      </c>
      <c r="J55" s="68">
        <v>40</v>
      </c>
      <c r="K55" s="71">
        <v>2799.6</v>
      </c>
      <c r="L55" s="68" t="s">
        <v>582</v>
      </c>
      <c r="M55" s="69" t="s">
        <v>820</v>
      </c>
      <c r="N55" s="75" t="s">
        <v>1015</v>
      </c>
    </row>
    <row r="56" spans="1:14" ht="45">
      <c r="A56" s="13" t="s">
        <v>1305</v>
      </c>
      <c r="B56" s="48" t="s">
        <v>788</v>
      </c>
      <c r="C56" s="21">
        <v>44249</v>
      </c>
      <c r="D56" s="20" t="s">
        <v>789</v>
      </c>
      <c r="E56" s="12" t="s">
        <v>795</v>
      </c>
      <c r="F56" s="51" t="s">
        <v>791</v>
      </c>
      <c r="G56" s="20" t="s">
        <v>799</v>
      </c>
      <c r="H56" s="20" t="s">
        <v>11</v>
      </c>
      <c r="I56" s="17">
        <v>1.18</v>
      </c>
      <c r="J56" s="16">
        <v>50</v>
      </c>
      <c r="K56" s="22">
        <v>59</v>
      </c>
      <c r="L56" s="20" t="s">
        <v>582</v>
      </c>
      <c r="M56" s="11" t="s">
        <v>820</v>
      </c>
      <c r="N56" s="11" t="s">
        <v>1054</v>
      </c>
    </row>
    <row r="57" spans="1:14" ht="45">
      <c r="A57" s="13" t="s">
        <v>1305</v>
      </c>
      <c r="B57" s="48" t="s">
        <v>788</v>
      </c>
      <c r="C57" s="21">
        <v>44249</v>
      </c>
      <c r="D57" s="20" t="s">
        <v>789</v>
      </c>
      <c r="E57" s="12" t="s">
        <v>796</v>
      </c>
      <c r="F57" s="51" t="s">
        <v>791</v>
      </c>
      <c r="G57" s="20" t="s">
        <v>799</v>
      </c>
      <c r="H57" s="20" t="s">
        <v>11</v>
      </c>
      <c r="I57" s="17">
        <v>3.36</v>
      </c>
      <c r="J57" s="16">
        <v>3500</v>
      </c>
      <c r="K57" s="22">
        <v>11760</v>
      </c>
      <c r="L57" s="20" t="s">
        <v>582</v>
      </c>
      <c r="M57" s="11" t="s">
        <v>820</v>
      </c>
      <c r="N57" s="11" t="s">
        <v>1054</v>
      </c>
    </row>
    <row r="58" spans="1:14" ht="45">
      <c r="A58" s="13" t="s">
        <v>1305</v>
      </c>
      <c r="B58" s="48" t="s">
        <v>788</v>
      </c>
      <c r="C58" s="21">
        <v>44249</v>
      </c>
      <c r="D58" s="20" t="s">
        <v>789</v>
      </c>
      <c r="E58" s="12" t="s">
        <v>797</v>
      </c>
      <c r="F58" s="51" t="s">
        <v>791</v>
      </c>
      <c r="G58" s="20" t="s">
        <v>799</v>
      </c>
      <c r="H58" s="20" t="s">
        <v>11</v>
      </c>
      <c r="I58" s="17">
        <v>13</v>
      </c>
      <c r="J58" s="16">
        <v>25</v>
      </c>
      <c r="K58" s="22">
        <v>325</v>
      </c>
      <c r="L58" s="20" t="s">
        <v>582</v>
      </c>
      <c r="M58" s="11" t="s">
        <v>820</v>
      </c>
      <c r="N58" s="11" t="s">
        <v>1054</v>
      </c>
    </row>
    <row r="59" spans="1:14" ht="30">
      <c r="A59" s="65" t="s">
        <v>1305</v>
      </c>
      <c r="B59" s="72" t="s">
        <v>788</v>
      </c>
      <c r="C59" s="67">
        <v>44249</v>
      </c>
      <c r="D59" s="68" t="s">
        <v>789</v>
      </c>
      <c r="E59" s="66" t="s">
        <v>798</v>
      </c>
      <c r="F59" s="73" t="s">
        <v>791</v>
      </c>
      <c r="G59" s="68" t="s">
        <v>799</v>
      </c>
      <c r="H59" s="68" t="s">
        <v>11</v>
      </c>
      <c r="I59" s="70">
        <v>160</v>
      </c>
      <c r="J59" s="68">
        <v>10</v>
      </c>
      <c r="K59" s="71">
        <v>1600</v>
      </c>
      <c r="L59" s="68" t="s">
        <v>582</v>
      </c>
      <c r="M59" s="69" t="s">
        <v>820</v>
      </c>
      <c r="N59" s="75" t="s">
        <v>1015</v>
      </c>
    </row>
    <row r="60" spans="1:14" ht="45">
      <c r="A60" s="13" t="s">
        <v>1305</v>
      </c>
      <c r="B60" s="48" t="s">
        <v>788</v>
      </c>
      <c r="C60" s="21">
        <v>44249</v>
      </c>
      <c r="D60" s="20" t="s">
        <v>789</v>
      </c>
      <c r="E60" s="12" t="s">
        <v>800</v>
      </c>
      <c r="F60" s="51" t="s">
        <v>791</v>
      </c>
      <c r="G60" s="20" t="s">
        <v>801</v>
      </c>
      <c r="H60" s="20" t="s">
        <v>209</v>
      </c>
      <c r="I60" s="17">
        <v>33</v>
      </c>
      <c r="J60" s="16">
        <v>280</v>
      </c>
      <c r="K60" s="22">
        <v>9240</v>
      </c>
      <c r="L60" s="20" t="s">
        <v>582</v>
      </c>
      <c r="M60" s="11" t="s">
        <v>820</v>
      </c>
      <c r="N60" s="11" t="s">
        <v>1055</v>
      </c>
    </row>
    <row r="61" spans="1:14" ht="45">
      <c r="A61" s="13" t="s">
        <v>1305</v>
      </c>
      <c r="B61" s="48" t="s">
        <v>788</v>
      </c>
      <c r="C61" s="21">
        <v>44249</v>
      </c>
      <c r="D61" s="20" t="s">
        <v>789</v>
      </c>
      <c r="E61" s="12" t="s">
        <v>802</v>
      </c>
      <c r="F61" s="51" t="s">
        <v>791</v>
      </c>
      <c r="G61" s="20" t="s">
        <v>284</v>
      </c>
      <c r="H61" s="20" t="s">
        <v>209</v>
      </c>
      <c r="I61" s="17">
        <v>15.18</v>
      </c>
      <c r="J61" s="16">
        <v>200</v>
      </c>
      <c r="K61" s="22">
        <v>3036</v>
      </c>
      <c r="L61" s="20" t="s">
        <v>582</v>
      </c>
      <c r="M61" s="11" t="s">
        <v>820</v>
      </c>
      <c r="N61" s="11" t="s">
        <v>1055</v>
      </c>
    </row>
    <row r="62" spans="1:14" ht="45">
      <c r="A62" s="13" t="s">
        <v>1305</v>
      </c>
      <c r="B62" s="48" t="s">
        <v>788</v>
      </c>
      <c r="C62" s="21">
        <v>44249</v>
      </c>
      <c r="D62" s="20" t="s">
        <v>789</v>
      </c>
      <c r="E62" s="12" t="s">
        <v>803</v>
      </c>
      <c r="F62" s="51" t="s">
        <v>791</v>
      </c>
      <c r="G62" s="20" t="s">
        <v>284</v>
      </c>
      <c r="H62" s="20" t="s">
        <v>11</v>
      </c>
      <c r="I62" s="57">
        <v>1.04</v>
      </c>
      <c r="J62" s="16">
        <v>6000</v>
      </c>
      <c r="K62" s="22">
        <v>6240</v>
      </c>
      <c r="L62" s="20" t="s">
        <v>582</v>
      </c>
      <c r="M62" s="11" t="s">
        <v>820</v>
      </c>
      <c r="N62" s="11" t="s">
        <v>1055</v>
      </c>
    </row>
    <row r="63" spans="1:14" ht="45">
      <c r="A63" s="13" t="s">
        <v>1305</v>
      </c>
      <c r="B63" s="48" t="s">
        <v>788</v>
      </c>
      <c r="C63" s="21">
        <v>44249</v>
      </c>
      <c r="D63" s="20" t="s">
        <v>789</v>
      </c>
      <c r="E63" s="12" t="s">
        <v>804</v>
      </c>
      <c r="F63" s="51" t="s">
        <v>791</v>
      </c>
      <c r="G63" s="20" t="s">
        <v>805</v>
      </c>
      <c r="H63" s="20" t="s">
        <v>209</v>
      </c>
      <c r="I63" s="57">
        <v>54.1</v>
      </c>
      <c r="J63" s="16">
        <v>44</v>
      </c>
      <c r="K63" s="22">
        <v>2380.4</v>
      </c>
      <c r="L63" s="20" t="s">
        <v>582</v>
      </c>
      <c r="M63" s="11" t="s">
        <v>820</v>
      </c>
      <c r="N63" s="11" t="s">
        <v>865</v>
      </c>
    </row>
    <row r="64" spans="1:14" ht="45">
      <c r="A64" s="13" t="s">
        <v>1305</v>
      </c>
      <c r="B64" s="48" t="s">
        <v>788</v>
      </c>
      <c r="C64" s="21">
        <v>44249</v>
      </c>
      <c r="D64" s="20" t="s">
        <v>789</v>
      </c>
      <c r="E64" s="12" t="s">
        <v>806</v>
      </c>
      <c r="F64" s="51" t="s">
        <v>791</v>
      </c>
      <c r="G64" s="20" t="s">
        <v>297</v>
      </c>
      <c r="H64" s="20" t="s">
        <v>14</v>
      </c>
      <c r="I64" s="57">
        <v>139</v>
      </c>
      <c r="J64" s="16">
        <v>25</v>
      </c>
      <c r="K64" s="22">
        <v>3475</v>
      </c>
      <c r="L64" s="20" t="s">
        <v>582</v>
      </c>
      <c r="M64" s="11" t="s">
        <v>820</v>
      </c>
      <c r="N64" s="11" t="s">
        <v>865</v>
      </c>
    </row>
    <row r="65" spans="1:15" ht="45">
      <c r="A65" s="13" t="s">
        <v>1305</v>
      </c>
      <c r="B65" s="48" t="s">
        <v>788</v>
      </c>
      <c r="C65" s="21">
        <v>44249</v>
      </c>
      <c r="D65" s="20" t="s">
        <v>789</v>
      </c>
      <c r="E65" s="12" t="s">
        <v>298</v>
      </c>
      <c r="F65" s="51" t="s">
        <v>791</v>
      </c>
      <c r="G65" s="20" t="s">
        <v>297</v>
      </c>
      <c r="H65" s="20" t="s">
        <v>11</v>
      </c>
      <c r="I65" s="57">
        <v>1.06</v>
      </c>
      <c r="J65" s="16">
        <v>500</v>
      </c>
      <c r="K65" s="22">
        <v>530</v>
      </c>
      <c r="L65" s="20" t="s">
        <v>582</v>
      </c>
      <c r="M65" s="11" t="s">
        <v>820</v>
      </c>
      <c r="N65" s="11" t="s">
        <v>865</v>
      </c>
      <c r="O65" t="s">
        <v>1011</v>
      </c>
    </row>
    <row r="66" spans="1:15" ht="45">
      <c r="A66" s="13" t="s">
        <v>1305</v>
      </c>
      <c r="B66" s="48" t="s">
        <v>788</v>
      </c>
      <c r="C66" s="21">
        <v>44249</v>
      </c>
      <c r="D66" s="20" t="s">
        <v>789</v>
      </c>
      <c r="E66" s="12" t="s">
        <v>807</v>
      </c>
      <c r="F66" s="51" t="s">
        <v>791</v>
      </c>
      <c r="G66" s="20" t="s">
        <v>297</v>
      </c>
      <c r="H66" s="20" t="s">
        <v>11</v>
      </c>
      <c r="I66" s="58">
        <v>54.796500000000002</v>
      </c>
      <c r="J66" s="16">
        <v>25</v>
      </c>
      <c r="K66" s="22">
        <v>1369.91</v>
      </c>
      <c r="L66" s="20" t="s">
        <v>582</v>
      </c>
      <c r="M66" s="11" t="s">
        <v>820</v>
      </c>
      <c r="N66" s="11" t="s">
        <v>865</v>
      </c>
    </row>
    <row r="67" spans="1:15" ht="45">
      <c r="A67" s="13" t="s">
        <v>1305</v>
      </c>
      <c r="B67" s="48" t="s">
        <v>788</v>
      </c>
      <c r="C67" s="21">
        <v>44249</v>
      </c>
      <c r="D67" s="20" t="s">
        <v>789</v>
      </c>
      <c r="E67" s="12" t="s">
        <v>808</v>
      </c>
      <c r="F67" s="51" t="s">
        <v>791</v>
      </c>
      <c r="G67" s="20" t="s">
        <v>297</v>
      </c>
      <c r="H67" s="20" t="s">
        <v>11</v>
      </c>
      <c r="I67" s="57">
        <v>0.7</v>
      </c>
      <c r="J67" s="16">
        <v>2400</v>
      </c>
      <c r="K67" s="22">
        <v>1680</v>
      </c>
      <c r="L67" s="20" t="s">
        <v>582</v>
      </c>
      <c r="M67" s="11" t="s">
        <v>820</v>
      </c>
      <c r="N67" s="11" t="s">
        <v>865</v>
      </c>
    </row>
    <row r="68" spans="1:15" ht="45">
      <c r="A68" s="13" t="s">
        <v>1305</v>
      </c>
      <c r="B68" s="48" t="s">
        <v>788</v>
      </c>
      <c r="C68" s="21">
        <v>44249</v>
      </c>
      <c r="D68" s="20" t="s">
        <v>789</v>
      </c>
      <c r="E68" s="12" t="s">
        <v>294</v>
      </c>
      <c r="F68" s="51" t="s">
        <v>791</v>
      </c>
      <c r="G68" s="20" t="s">
        <v>460</v>
      </c>
      <c r="H68" s="20" t="s">
        <v>697</v>
      </c>
      <c r="I68" s="57">
        <v>9.25</v>
      </c>
      <c r="J68" s="16">
        <v>120</v>
      </c>
      <c r="K68" s="22">
        <v>1110</v>
      </c>
      <c r="L68" s="20" t="s">
        <v>582</v>
      </c>
      <c r="M68" s="11" t="s">
        <v>820</v>
      </c>
      <c r="N68" s="11" t="s">
        <v>865</v>
      </c>
    </row>
    <row r="69" spans="1:15" ht="30">
      <c r="A69" s="65" t="s">
        <v>1305</v>
      </c>
      <c r="B69" s="72" t="s">
        <v>788</v>
      </c>
      <c r="C69" s="67">
        <v>44249</v>
      </c>
      <c r="D69" s="68" t="s">
        <v>789</v>
      </c>
      <c r="E69" s="66" t="s">
        <v>809</v>
      </c>
      <c r="F69" s="73" t="s">
        <v>791</v>
      </c>
      <c r="G69" s="68" t="s">
        <v>460</v>
      </c>
      <c r="H69" s="68" t="s">
        <v>11</v>
      </c>
      <c r="I69" s="74">
        <v>8.5</v>
      </c>
      <c r="J69" s="68">
        <v>10</v>
      </c>
      <c r="K69" s="71">
        <v>85</v>
      </c>
      <c r="L69" s="68" t="s">
        <v>582</v>
      </c>
      <c r="M69" s="69" t="s">
        <v>820</v>
      </c>
      <c r="N69" s="75" t="s">
        <v>1015</v>
      </c>
    </row>
    <row r="70" spans="1:15" ht="45">
      <c r="A70" s="13" t="s">
        <v>1305</v>
      </c>
      <c r="B70" s="48" t="s">
        <v>788</v>
      </c>
      <c r="C70" s="21">
        <v>44249</v>
      </c>
      <c r="D70" s="20" t="s">
        <v>789</v>
      </c>
      <c r="E70" s="12" t="s">
        <v>399</v>
      </c>
      <c r="F70" s="51" t="s">
        <v>791</v>
      </c>
      <c r="G70" s="20" t="s">
        <v>810</v>
      </c>
      <c r="H70" s="20" t="s">
        <v>400</v>
      </c>
      <c r="I70" s="57">
        <v>4.74</v>
      </c>
      <c r="J70" s="16">
        <v>120</v>
      </c>
      <c r="K70" s="22">
        <v>568.79999999999995</v>
      </c>
      <c r="L70" s="20" t="s">
        <v>582</v>
      </c>
      <c r="M70" s="11" t="s">
        <v>820</v>
      </c>
      <c r="N70" s="11" t="s">
        <v>865</v>
      </c>
    </row>
    <row r="71" spans="1:15" ht="45">
      <c r="A71" s="13" t="s">
        <v>1305</v>
      </c>
      <c r="B71" s="48" t="s">
        <v>788</v>
      </c>
      <c r="C71" s="21">
        <v>44249</v>
      </c>
      <c r="D71" s="20" t="s">
        <v>789</v>
      </c>
      <c r="E71" s="12" t="s">
        <v>811</v>
      </c>
      <c r="F71" s="51" t="s">
        <v>791</v>
      </c>
      <c r="G71" s="20" t="s">
        <v>189</v>
      </c>
      <c r="H71" s="20" t="s">
        <v>11</v>
      </c>
      <c r="I71" s="57">
        <v>0.21</v>
      </c>
      <c r="J71" s="16">
        <v>4000</v>
      </c>
      <c r="K71" s="22">
        <v>840</v>
      </c>
      <c r="L71" s="20" t="s">
        <v>582</v>
      </c>
      <c r="M71" s="11" t="s">
        <v>820</v>
      </c>
      <c r="N71" s="11" t="s">
        <v>865</v>
      </c>
    </row>
    <row r="72" spans="1:15" ht="45">
      <c r="A72" s="13" t="s">
        <v>1305</v>
      </c>
      <c r="B72" s="48" t="s">
        <v>788</v>
      </c>
      <c r="C72" s="21">
        <v>44249</v>
      </c>
      <c r="D72" s="20" t="s">
        <v>789</v>
      </c>
      <c r="E72" s="12" t="s">
        <v>812</v>
      </c>
      <c r="F72" s="51" t="s">
        <v>791</v>
      </c>
      <c r="G72" s="20" t="s">
        <v>189</v>
      </c>
      <c r="H72" s="20" t="s">
        <v>11</v>
      </c>
      <c r="I72" s="57">
        <v>0.21</v>
      </c>
      <c r="J72" s="16">
        <v>300</v>
      </c>
      <c r="K72" s="22">
        <v>63</v>
      </c>
      <c r="L72" s="20" t="s">
        <v>582</v>
      </c>
      <c r="M72" s="11" t="s">
        <v>820</v>
      </c>
      <c r="N72" s="11" t="s">
        <v>865</v>
      </c>
    </row>
    <row r="73" spans="1:15" ht="45">
      <c r="A73" s="13" t="s">
        <v>1305</v>
      </c>
      <c r="B73" s="48" t="s">
        <v>788</v>
      </c>
      <c r="C73" s="21">
        <v>44249</v>
      </c>
      <c r="D73" s="20" t="s">
        <v>789</v>
      </c>
      <c r="E73" s="12" t="s">
        <v>813</v>
      </c>
      <c r="F73" s="51" t="s">
        <v>791</v>
      </c>
      <c r="G73" s="20" t="s">
        <v>189</v>
      </c>
      <c r="H73" s="20" t="s">
        <v>11</v>
      </c>
      <c r="I73" s="57">
        <v>0.21</v>
      </c>
      <c r="J73" s="16">
        <v>4000</v>
      </c>
      <c r="K73" s="22">
        <v>840</v>
      </c>
      <c r="L73" s="20" t="s">
        <v>582</v>
      </c>
      <c r="M73" s="11" t="s">
        <v>820</v>
      </c>
      <c r="N73" s="11" t="s">
        <v>865</v>
      </c>
    </row>
    <row r="74" spans="1:15" ht="45">
      <c r="A74" s="13" t="s">
        <v>1305</v>
      </c>
      <c r="B74" s="48" t="s">
        <v>788</v>
      </c>
      <c r="C74" s="21">
        <v>44249</v>
      </c>
      <c r="D74" s="20" t="s">
        <v>789</v>
      </c>
      <c r="E74" s="12" t="s">
        <v>814</v>
      </c>
      <c r="F74" s="51" t="s">
        <v>791</v>
      </c>
      <c r="G74" s="20" t="s">
        <v>189</v>
      </c>
      <c r="H74" s="20" t="s">
        <v>292</v>
      </c>
      <c r="I74" s="57">
        <v>22.33</v>
      </c>
      <c r="J74" s="16">
        <v>30</v>
      </c>
      <c r="K74" s="22">
        <v>669.9</v>
      </c>
      <c r="L74" s="20" t="s">
        <v>582</v>
      </c>
      <c r="M74" s="11" t="s">
        <v>820</v>
      </c>
      <c r="N74" s="11" t="s">
        <v>865</v>
      </c>
    </row>
    <row r="75" spans="1:15" ht="45">
      <c r="A75" s="13" t="s">
        <v>1305</v>
      </c>
      <c r="B75" s="48" t="s">
        <v>788</v>
      </c>
      <c r="C75" s="21">
        <v>44249</v>
      </c>
      <c r="D75" s="20" t="s">
        <v>789</v>
      </c>
      <c r="E75" s="12" t="s">
        <v>815</v>
      </c>
      <c r="F75" s="51" t="s">
        <v>791</v>
      </c>
      <c r="G75" s="20" t="s">
        <v>189</v>
      </c>
      <c r="H75" s="20" t="s">
        <v>11</v>
      </c>
      <c r="I75" s="57">
        <v>5.51</v>
      </c>
      <c r="J75" s="16">
        <v>30</v>
      </c>
      <c r="K75" s="22">
        <v>165.3</v>
      </c>
      <c r="L75" s="20" t="s">
        <v>582</v>
      </c>
      <c r="M75" s="11" t="s">
        <v>820</v>
      </c>
      <c r="N75" s="11" t="s">
        <v>865</v>
      </c>
    </row>
    <row r="76" spans="1:15" ht="45">
      <c r="A76" s="13" t="s">
        <v>1305</v>
      </c>
      <c r="B76" s="48" t="s">
        <v>788</v>
      </c>
      <c r="C76" s="21">
        <v>44249</v>
      </c>
      <c r="D76" s="20" t="s">
        <v>789</v>
      </c>
      <c r="E76" s="12" t="s">
        <v>816</v>
      </c>
      <c r="F76" s="51" t="s">
        <v>791</v>
      </c>
      <c r="G76" s="20" t="s">
        <v>189</v>
      </c>
      <c r="H76" s="20" t="s">
        <v>11</v>
      </c>
      <c r="I76" s="57">
        <v>2.0699999999999998</v>
      </c>
      <c r="J76" s="16">
        <v>5000</v>
      </c>
      <c r="K76" s="22">
        <v>10350</v>
      </c>
      <c r="L76" s="20" t="s">
        <v>582</v>
      </c>
      <c r="M76" s="11" t="s">
        <v>820</v>
      </c>
      <c r="N76" s="11" t="s">
        <v>865</v>
      </c>
    </row>
    <row r="77" spans="1:15" ht="45">
      <c r="A77" s="13" t="s">
        <v>1305</v>
      </c>
      <c r="B77" s="48" t="s">
        <v>788</v>
      </c>
      <c r="C77" s="21">
        <v>44249</v>
      </c>
      <c r="D77" s="20" t="s">
        <v>789</v>
      </c>
      <c r="E77" s="12" t="s">
        <v>817</v>
      </c>
      <c r="F77" s="51" t="s">
        <v>791</v>
      </c>
      <c r="G77" s="20" t="s">
        <v>189</v>
      </c>
      <c r="H77" s="20" t="s">
        <v>11</v>
      </c>
      <c r="I77" s="58">
        <v>2.0705</v>
      </c>
      <c r="J77" s="16">
        <v>7000</v>
      </c>
      <c r="K77" s="22">
        <v>14493.5</v>
      </c>
      <c r="L77" s="20" t="s">
        <v>582</v>
      </c>
      <c r="M77" s="11" t="s">
        <v>820</v>
      </c>
      <c r="N77" s="11" t="s">
        <v>865</v>
      </c>
    </row>
    <row r="78" spans="1:15" ht="45">
      <c r="A78" s="13" t="s">
        <v>92</v>
      </c>
      <c r="B78" s="48" t="s">
        <v>867</v>
      </c>
      <c r="C78" s="21">
        <v>44259</v>
      </c>
      <c r="D78" s="20" t="s">
        <v>866</v>
      </c>
      <c r="E78" s="12" t="s">
        <v>868</v>
      </c>
      <c r="F78" s="51" t="s">
        <v>869</v>
      </c>
      <c r="G78" s="20" t="s">
        <v>870</v>
      </c>
      <c r="H78" s="20" t="s">
        <v>42</v>
      </c>
      <c r="I78" s="58">
        <v>2900</v>
      </c>
      <c r="J78" s="60" t="s">
        <v>871</v>
      </c>
      <c r="K78" s="22">
        <v>17400</v>
      </c>
      <c r="L78" s="20" t="s">
        <v>12</v>
      </c>
      <c r="M78" s="11" t="s">
        <v>872</v>
      </c>
      <c r="N78" s="11" t="s">
        <v>1179</v>
      </c>
    </row>
    <row r="79" spans="1:15" ht="30">
      <c r="A79" s="65" t="s">
        <v>1306</v>
      </c>
      <c r="B79" s="72" t="s">
        <v>826</v>
      </c>
      <c r="C79" s="67">
        <v>44264</v>
      </c>
      <c r="D79" s="68" t="s">
        <v>827</v>
      </c>
      <c r="E79" s="66" t="s">
        <v>828</v>
      </c>
      <c r="F79" s="73" t="s">
        <v>829</v>
      </c>
      <c r="G79" s="68" t="s">
        <v>835</v>
      </c>
      <c r="H79" s="68" t="s">
        <v>830</v>
      </c>
      <c r="I79" s="80">
        <v>18.7</v>
      </c>
      <c r="J79" s="68">
        <v>150</v>
      </c>
      <c r="K79" s="71">
        <v>2805</v>
      </c>
      <c r="L79" s="68" t="s">
        <v>582</v>
      </c>
      <c r="M79" s="69" t="s">
        <v>1008</v>
      </c>
      <c r="N79" s="75" t="s">
        <v>1015</v>
      </c>
    </row>
    <row r="80" spans="1:15" ht="30">
      <c r="A80" s="65" t="s">
        <v>1306</v>
      </c>
      <c r="B80" s="72" t="s">
        <v>826</v>
      </c>
      <c r="C80" s="67">
        <v>44264</v>
      </c>
      <c r="D80" s="68" t="s">
        <v>827</v>
      </c>
      <c r="E80" s="66" t="s">
        <v>831</v>
      </c>
      <c r="F80" s="73" t="s">
        <v>829</v>
      </c>
      <c r="G80" s="68" t="s">
        <v>834</v>
      </c>
      <c r="H80" s="68" t="s">
        <v>11</v>
      </c>
      <c r="I80" s="80">
        <v>4.8</v>
      </c>
      <c r="J80" s="68">
        <v>200</v>
      </c>
      <c r="K80" s="71">
        <v>960</v>
      </c>
      <c r="L80" s="68" t="s">
        <v>582</v>
      </c>
      <c r="M80" s="75" t="s">
        <v>1015</v>
      </c>
      <c r="N80" s="75"/>
    </row>
    <row r="81" spans="1:14" ht="45">
      <c r="A81" s="13" t="s">
        <v>1306</v>
      </c>
      <c r="B81" s="48" t="s">
        <v>826</v>
      </c>
      <c r="C81" s="21">
        <v>44264</v>
      </c>
      <c r="D81" s="20" t="s">
        <v>827</v>
      </c>
      <c r="E81" s="12" t="s">
        <v>832</v>
      </c>
      <c r="F81" s="51" t="s">
        <v>829</v>
      </c>
      <c r="G81" s="20" t="s">
        <v>833</v>
      </c>
      <c r="H81" s="20" t="s">
        <v>400</v>
      </c>
      <c r="I81" s="58">
        <v>15</v>
      </c>
      <c r="J81" s="16">
        <v>100</v>
      </c>
      <c r="K81" s="22">
        <v>1500</v>
      </c>
      <c r="L81" s="20" t="s">
        <v>582</v>
      </c>
      <c r="M81" s="11" t="s">
        <v>1008</v>
      </c>
      <c r="N81" s="11" t="s">
        <v>1412</v>
      </c>
    </row>
    <row r="82" spans="1:14" ht="45">
      <c r="A82" s="13" t="s">
        <v>92</v>
      </c>
      <c r="B82" s="48" t="s">
        <v>836</v>
      </c>
      <c r="C82" s="21">
        <v>44265</v>
      </c>
      <c r="D82" s="20" t="s">
        <v>837</v>
      </c>
      <c r="E82" s="12" t="s">
        <v>838</v>
      </c>
      <c r="F82" s="51" t="s">
        <v>839</v>
      </c>
      <c r="G82" s="20" t="s">
        <v>404</v>
      </c>
      <c r="H82" s="20" t="s">
        <v>347</v>
      </c>
      <c r="I82" s="58">
        <v>105</v>
      </c>
      <c r="J82" s="16">
        <v>40</v>
      </c>
      <c r="K82" s="22">
        <v>4200</v>
      </c>
      <c r="L82" s="20" t="s">
        <v>738</v>
      </c>
      <c r="M82" s="11" t="s">
        <v>1139</v>
      </c>
      <c r="N82" s="11" t="s">
        <v>1138</v>
      </c>
    </row>
    <row r="83" spans="1:14" ht="45">
      <c r="A83" s="13" t="s">
        <v>92</v>
      </c>
      <c r="B83" s="48" t="s">
        <v>836</v>
      </c>
      <c r="C83" s="21">
        <v>44265</v>
      </c>
      <c r="D83" s="20" t="s">
        <v>837</v>
      </c>
      <c r="E83" s="12" t="s">
        <v>840</v>
      </c>
      <c r="F83" s="51" t="s">
        <v>839</v>
      </c>
      <c r="G83" s="20" t="s">
        <v>404</v>
      </c>
      <c r="H83" s="20" t="s">
        <v>347</v>
      </c>
      <c r="I83" s="58">
        <v>55</v>
      </c>
      <c r="J83" s="16">
        <v>40</v>
      </c>
      <c r="K83" s="22">
        <v>2200</v>
      </c>
      <c r="L83" s="20" t="s">
        <v>738</v>
      </c>
      <c r="M83" s="11" t="s">
        <v>1139</v>
      </c>
      <c r="N83" s="11" t="s">
        <v>1138</v>
      </c>
    </row>
    <row r="84" spans="1:14" ht="45">
      <c r="A84" s="13" t="s">
        <v>92</v>
      </c>
      <c r="B84" s="48" t="s">
        <v>841</v>
      </c>
      <c r="C84" s="21">
        <v>44265</v>
      </c>
      <c r="D84" s="20" t="s">
        <v>739</v>
      </c>
      <c r="E84" s="12" t="s">
        <v>439</v>
      </c>
      <c r="F84" s="51" t="s">
        <v>842</v>
      </c>
      <c r="G84" s="20" t="s">
        <v>843</v>
      </c>
      <c r="H84" s="20" t="s">
        <v>11</v>
      </c>
      <c r="I84" s="58">
        <v>42.5</v>
      </c>
      <c r="J84" s="16">
        <v>34</v>
      </c>
      <c r="K84" s="22">
        <v>1445</v>
      </c>
      <c r="L84" s="20" t="s">
        <v>738</v>
      </c>
      <c r="M84" s="11" t="s">
        <v>1154</v>
      </c>
      <c r="N84" s="11" t="s">
        <v>1140</v>
      </c>
    </row>
    <row r="85" spans="1:14" ht="45">
      <c r="A85" s="13" t="s">
        <v>92</v>
      </c>
      <c r="B85" s="48" t="s">
        <v>844</v>
      </c>
      <c r="C85" s="21">
        <v>44265</v>
      </c>
      <c r="D85" s="20" t="s">
        <v>659</v>
      </c>
      <c r="E85" s="12" t="s">
        <v>439</v>
      </c>
      <c r="F85" s="51" t="s">
        <v>662</v>
      </c>
      <c r="G85" s="20" t="s">
        <v>843</v>
      </c>
      <c r="H85" s="20" t="s">
        <v>11</v>
      </c>
      <c r="I85" s="58">
        <v>42.5</v>
      </c>
      <c r="J85" s="16">
        <v>16</v>
      </c>
      <c r="K85" s="22">
        <v>680</v>
      </c>
      <c r="L85" s="20" t="s">
        <v>738</v>
      </c>
      <c r="M85" s="11" t="s">
        <v>722</v>
      </c>
      <c r="N85" s="11" t="s">
        <v>1141</v>
      </c>
    </row>
    <row r="86" spans="1:14" ht="30">
      <c r="A86" s="65" t="s">
        <v>1192</v>
      </c>
      <c r="B86" s="72" t="s">
        <v>663</v>
      </c>
      <c r="C86" s="132">
        <v>44267</v>
      </c>
      <c r="D86" s="68" t="s">
        <v>845</v>
      </c>
      <c r="E86" s="66" t="s">
        <v>846</v>
      </c>
      <c r="F86" s="73" t="s">
        <v>847</v>
      </c>
      <c r="G86" s="68" t="s">
        <v>848</v>
      </c>
      <c r="H86" s="68" t="s">
        <v>338</v>
      </c>
      <c r="I86" s="80">
        <v>6.73</v>
      </c>
      <c r="J86" s="68">
        <v>900</v>
      </c>
      <c r="K86" s="71">
        <v>6057</v>
      </c>
      <c r="L86" s="68" t="s">
        <v>582</v>
      </c>
      <c r="M86" s="75" t="s">
        <v>1015</v>
      </c>
      <c r="N86" s="75"/>
    </row>
    <row r="87" spans="1:14" ht="45">
      <c r="A87" s="13" t="s">
        <v>1192</v>
      </c>
      <c r="B87" s="48" t="s">
        <v>663</v>
      </c>
      <c r="C87" s="27">
        <v>44267</v>
      </c>
      <c r="D87" s="20" t="s">
        <v>845</v>
      </c>
      <c r="E87" s="12" t="s">
        <v>849</v>
      </c>
      <c r="F87" s="51" t="s">
        <v>847</v>
      </c>
      <c r="G87" s="20" t="s">
        <v>851</v>
      </c>
      <c r="H87" s="20" t="s">
        <v>338</v>
      </c>
      <c r="I87" s="58">
        <v>8</v>
      </c>
      <c r="J87" s="16">
        <v>2000</v>
      </c>
      <c r="K87" s="22">
        <v>16000</v>
      </c>
      <c r="L87" s="20" t="s">
        <v>582</v>
      </c>
      <c r="M87" s="11" t="s">
        <v>1001</v>
      </c>
      <c r="N87" s="11" t="s">
        <v>1056</v>
      </c>
    </row>
    <row r="88" spans="1:14" ht="45">
      <c r="A88" s="13" t="s">
        <v>1192</v>
      </c>
      <c r="B88" s="48" t="s">
        <v>663</v>
      </c>
      <c r="C88" s="27">
        <v>44267</v>
      </c>
      <c r="D88" s="20" t="s">
        <v>845</v>
      </c>
      <c r="E88" s="12" t="s">
        <v>244</v>
      </c>
      <c r="F88" s="51" t="s">
        <v>847</v>
      </c>
      <c r="G88" s="20" t="s">
        <v>851</v>
      </c>
      <c r="H88" s="20" t="s">
        <v>338</v>
      </c>
      <c r="I88" s="58">
        <v>23.5</v>
      </c>
      <c r="J88" s="16">
        <v>30</v>
      </c>
      <c r="K88" s="22">
        <v>705</v>
      </c>
      <c r="L88" s="20" t="s">
        <v>582</v>
      </c>
      <c r="M88" s="11" t="s">
        <v>1001</v>
      </c>
      <c r="N88" s="11" t="s">
        <v>1056</v>
      </c>
    </row>
    <row r="89" spans="1:14" ht="45">
      <c r="A89" s="13" t="s">
        <v>1192</v>
      </c>
      <c r="B89" s="48" t="s">
        <v>663</v>
      </c>
      <c r="C89" s="27">
        <v>44267</v>
      </c>
      <c r="D89" s="20" t="s">
        <v>845</v>
      </c>
      <c r="E89" s="12" t="s">
        <v>850</v>
      </c>
      <c r="F89" s="51" t="s">
        <v>847</v>
      </c>
      <c r="G89" s="20" t="s">
        <v>851</v>
      </c>
      <c r="H89" s="20" t="s">
        <v>338</v>
      </c>
      <c r="I89" s="58">
        <v>2.2999999999999998</v>
      </c>
      <c r="J89" s="16">
        <v>200</v>
      </c>
      <c r="K89" s="22">
        <v>460</v>
      </c>
      <c r="L89" s="20" t="s">
        <v>582</v>
      </c>
      <c r="M89" s="11" t="s">
        <v>1001</v>
      </c>
      <c r="N89" s="11" t="s">
        <v>1056</v>
      </c>
    </row>
    <row r="90" spans="1:14" ht="45">
      <c r="A90" s="13" t="s">
        <v>1192</v>
      </c>
      <c r="B90" s="48" t="s">
        <v>663</v>
      </c>
      <c r="C90" s="27">
        <v>44267</v>
      </c>
      <c r="D90" s="20" t="s">
        <v>845</v>
      </c>
      <c r="E90" s="12" t="s">
        <v>852</v>
      </c>
      <c r="F90" s="51" t="s">
        <v>847</v>
      </c>
      <c r="G90" s="20" t="s">
        <v>853</v>
      </c>
      <c r="H90" s="20" t="s">
        <v>338</v>
      </c>
      <c r="I90" s="58">
        <v>1.68</v>
      </c>
      <c r="J90" s="16">
        <v>1000</v>
      </c>
      <c r="K90" s="22">
        <v>1680</v>
      </c>
      <c r="L90" s="20" t="s">
        <v>582</v>
      </c>
      <c r="M90" s="11" t="s">
        <v>1001</v>
      </c>
      <c r="N90" s="11" t="s">
        <v>1056</v>
      </c>
    </row>
    <row r="91" spans="1:14" ht="45">
      <c r="A91" s="13" t="s">
        <v>1192</v>
      </c>
      <c r="B91" s="48" t="s">
        <v>663</v>
      </c>
      <c r="C91" s="27">
        <v>44267</v>
      </c>
      <c r="D91" s="20" t="s">
        <v>845</v>
      </c>
      <c r="E91" s="12" t="s">
        <v>854</v>
      </c>
      <c r="F91" s="51" t="s">
        <v>847</v>
      </c>
      <c r="G91" s="20" t="s">
        <v>853</v>
      </c>
      <c r="H91" s="20" t="s">
        <v>338</v>
      </c>
      <c r="I91" s="58">
        <v>19.600000000000001</v>
      </c>
      <c r="J91" s="16">
        <v>400</v>
      </c>
      <c r="K91" s="22">
        <v>7840</v>
      </c>
      <c r="L91" s="20" t="s">
        <v>582</v>
      </c>
      <c r="M91" s="11" t="s">
        <v>1001</v>
      </c>
      <c r="N91" s="11" t="s">
        <v>1056</v>
      </c>
    </row>
    <row r="92" spans="1:14" ht="45">
      <c r="A92" s="13" t="s">
        <v>1192</v>
      </c>
      <c r="B92" s="48" t="s">
        <v>663</v>
      </c>
      <c r="C92" s="27">
        <v>44267</v>
      </c>
      <c r="D92" s="20" t="s">
        <v>845</v>
      </c>
      <c r="E92" s="12" t="s">
        <v>855</v>
      </c>
      <c r="F92" s="51" t="s">
        <v>847</v>
      </c>
      <c r="G92" s="20" t="s">
        <v>856</v>
      </c>
      <c r="H92" s="20" t="s">
        <v>338</v>
      </c>
      <c r="I92" s="58">
        <v>20.077200000000001</v>
      </c>
      <c r="J92" s="16">
        <v>150</v>
      </c>
      <c r="K92" s="22">
        <v>3011.58</v>
      </c>
      <c r="L92" s="20" t="s">
        <v>582</v>
      </c>
      <c r="M92" s="11" t="s">
        <v>1001</v>
      </c>
      <c r="N92" s="11" t="s">
        <v>1056</v>
      </c>
    </row>
    <row r="93" spans="1:14" ht="45">
      <c r="A93" s="13" t="s">
        <v>1192</v>
      </c>
      <c r="B93" s="48" t="s">
        <v>663</v>
      </c>
      <c r="C93" s="27">
        <v>44267</v>
      </c>
      <c r="D93" s="20" t="s">
        <v>845</v>
      </c>
      <c r="E93" s="12" t="s">
        <v>857</v>
      </c>
      <c r="F93" s="51" t="s">
        <v>847</v>
      </c>
      <c r="G93" s="20" t="s">
        <v>858</v>
      </c>
      <c r="H93" s="20" t="s">
        <v>447</v>
      </c>
      <c r="I93" s="58">
        <v>22.39</v>
      </c>
      <c r="J93" s="16">
        <v>10</v>
      </c>
      <c r="K93" s="22">
        <v>223.9</v>
      </c>
      <c r="L93" s="20" t="s">
        <v>582</v>
      </c>
      <c r="M93" s="11" t="s">
        <v>1001</v>
      </c>
      <c r="N93" s="11" t="s">
        <v>1056</v>
      </c>
    </row>
    <row r="94" spans="1:14" ht="45">
      <c r="A94" s="13" t="s">
        <v>1192</v>
      </c>
      <c r="B94" s="48" t="s">
        <v>663</v>
      </c>
      <c r="C94" s="27">
        <v>44267</v>
      </c>
      <c r="D94" s="20" t="s">
        <v>845</v>
      </c>
      <c r="E94" s="12" t="s">
        <v>859</v>
      </c>
      <c r="F94" s="51" t="s">
        <v>847</v>
      </c>
      <c r="G94" s="20" t="s">
        <v>858</v>
      </c>
      <c r="H94" s="20" t="s">
        <v>860</v>
      </c>
      <c r="I94" s="58">
        <v>12.6464</v>
      </c>
      <c r="J94" s="16">
        <v>50</v>
      </c>
      <c r="K94" s="22">
        <v>632.32000000000005</v>
      </c>
      <c r="L94" s="20" t="s">
        <v>582</v>
      </c>
      <c r="M94" s="11" t="s">
        <v>1001</v>
      </c>
      <c r="N94" s="11" t="s">
        <v>1056</v>
      </c>
    </row>
    <row r="95" spans="1:14" ht="45">
      <c r="A95" s="13" t="s">
        <v>1192</v>
      </c>
      <c r="B95" s="48" t="s">
        <v>663</v>
      </c>
      <c r="C95" s="27">
        <v>44267</v>
      </c>
      <c r="D95" s="20" t="s">
        <v>845</v>
      </c>
      <c r="E95" s="12" t="s">
        <v>453</v>
      </c>
      <c r="F95" s="51" t="s">
        <v>847</v>
      </c>
      <c r="G95" s="20" t="s">
        <v>863</v>
      </c>
      <c r="H95" s="20" t="s">
        <v>338</v>
      </c>
      <c r="I95" s="58">
        <v>4.9800000000000004</v>
      </c>
      <c r="J95" s="16">
        <v>1500</v>
      </c>
      <c r="K95" s="22">
        <v>7470</v>
      </c>
      <c r="L95" s="20" t="s">
        <v>582</v>
      </c>
      <c r="M95" s="11" t="s">
        <v>1001</v>
      </c>
      <c r="N95" s="11" t="s">
        <v>1056</v>
      </c>
    </row>
    <row r="96" spans="1:14" ht="45">
      <c r="A96" s="13" t="s">
        <v>1192</v>
      </c>
      <c r="B96" s="48" t="s">
        <v>663</v>
      </c>
      <c r="C96" s="27">
        <v>44267</v>
      </c>
      <c r="D96" s="20" t="s">
        <v>845</v>
      </c>
      <c r="E96" s="12" t="s">
        <v>861</v>
      </c>
      <c r="F96" s="51" t="s">
        <v>847</v>
      </c>
      <c r="G96" s="20" t="s">
        <v>863</v>
      </c>
      <c r="H96" s="20" t="s">
        <v>338</v>
      </c>
      <c r="I96" s="58">
        <v>0.49</v>
      </c>
      <c r="J96" s="16">
        <v>8000</v>
      </c>
      <c r="K96" s="22">
        <v>3920</v>
      </c>
      <c r="L96" s="20" t="s">
        <v>582</v>
      </c>
      <c r="M96" s="11" t="s">
        <v>1001</v>
      </c>
      <c r="N96" s="11" t="s">
        <v>1056</v>
      </c>
    </row>
    <row r="97" spans="1:14" ht="45">
      <c r="A97" s="13" t="s">
        <v>1192</v>
      </c>
      <c r="B97" s="48" t="s">
        <v>663</v>
      </c>
      <c r="C97" s="27">
        <v>44267</v>
      </c>
      <c r="D97" s="20" t="s">
        <v>845</v>
      </c>
      <c r="E97" s="12" t="s">
        <v>862</v>
      </c>
      <c r="F97" s="51" t="s">
        <v>847</v>
      </c>
      <c r="G97" s="20" t="s">
        <v>863</v>
      </c>
      <c r="H97" s="20" t="s">
        <v>338</v>
      </c>
      <c r="I97" s="58">
        <v>0.81699999999999995</v>
      </c>
      <c r="J97" s="16">
        <v>1620</v>
      </c>
      <c r="K97" s="22">
        <v>1323.54</v>
      </c>
      <c r="L97" s="20" t="s">
        <v>582</v>
      </c>
      <c r="M97" s="11" t="s">
        <v>1001</v>
      </c>
      <c r="N97" s="11" t="s">
        <v>1056</v>
      </c>
    </row>
    <row r="98" spans="1:14" ht="45">
      <c r="A98" s="13" t="s">
        <v>1192</v>
      </c>
      <c r="B98" s="48" t="s">
        <v>663</v>
      </c>
      <c r="C98" s="27">
        <v>44267</v>
      </c>
      <c r="D98" s="20" t="s">
        <v>845</v>
      </c>
      <c r="E98" s="12" t="s">
        <v>455</v>
      </c>
      <c r="F98" s="51" t="s">
        <v>847</v>
      </c>
      <c r="G98" s="20" t="s">
        <v>460</v>
      </c>
      <c r="H98" s="20" t="s">
        <v>338</v>
      </c>
      <c r="I98" s="58">
        <v>1</v>
      </c>
      <c r="J98" s="16">
        <v>10000</v>
      </c>
      <c r="K98" s="22">
        <v>10000</v>
      </c>
      <c r="L98" s="20" t="s">
        <v>582</v>
      </c>
      <c r="M98" s="11" t="s">
        <v>1001</v>
      </c>
      <c r="N98" s="11" t="s">
        <v>1056</v>
      </c>
    </row>
    <row r="99" spans="1:14" ht="45">
      <c r="A99" s="13" t="s">
        <v>1305</v>
      </c>
      <c r="B99" s="48" t="s">
        <v>788</v>
      </c>
      <c r="C99" s="21">
        <v>44271</v>
      </c>
      <c r="D99" s="20" t="s">
        <v>789</v>
      </c>
      <c r="E99" s="12" t="s">
        <v>873</v>
      </c>
      <c r="F99" s="51" t="s">
        <v>791</v>
      </c>
      <c r="G99" s="20" t="s">
        <v>297</v>
      </c>
      <c r="H99" s="20" t="s">
        <v>753</v>
      </c>
      <c r="I99" s="58">
        <v>129.1</v>
      </c>
      <c r="J99" s="16">
        <v>4</v>
      </c>
      <c r="K99" s="22">
        <v>516.4</v>
      </c>
      <c r="L99" s="20" t="s">
        <v>582</v>
      </c>
      <c r="M99" s="11" t="s">
        <v>820</v>
      </c>
      <c r="N99" s="11" t="s">
        <v>865</v>
      </c>
    </row>
    <row r="100" spans="1:14" ht="45">
      <c r="A100" s="13" t="s">
        <v>1305</v>
      </c>
      <c r="B100" s="48" t="s">
        <v>788</v>
      </c>
      <c r="C100" s="21">
        <v>44271</v>
      </c>
      <c r="D100" s="20" t="s">
        <v>789</v>
      </c>
      <c r="E100" s="12" t="s">
        <v>874</v>
      </c>
      <c r="F100" s="51" t="s">
        <v>791</v>
      </c>
      <c r="G100" s="20" t="s">
        <v>297</v>
      </c>
      <c r="H100" s="20" t="s">
        <v>11</v>
      </c>
      <c r="I100" s="58">
        <v>0.87</v>
      </c>
      <c r="J100" s="16">
        <v>200</v>
      </c>
      <c r="K100" s="22">
        <v>174</v>
      </c>
      <c r="L100" s="20" t="s">
        <v>582</v>
      </c>
      <c r="M100" s="11" t="s">
        <v>820</v>
      </c>
      <c r="N100" s="11" t="s">
        <v>865</v>
      </c>
    </row>
    <row r="101" spans="1:14" ht="45">
      <c r="A101" s="13" t="s">
        <v>1305</v>
      </c>
      <c r="B101" s="48" t="s">
        <v>788</v>
      </c>
      <c r="C101" s="21">
        <v>44271</v>
      </c>
      <c r="D101" s="20" t="s">
        <v>789</v>
      </c>
      <c r="E101" s="12" t="s">
        <v>875</v>
      </c>
      <c r="F101" s="51" t="s">
        <v>791</v>
      </c>
      <c r="G101" s="20" t="s">
        <v>297</v>
      </c>
      <c r="H101" s="20" t="s">
        <v>11</v>
      </c>
      <c r="I101" s="58">
        <v>109.3</v>
      </c>
      <c r="J101" s="16">
        <v>10</v>
      </c>
      <c r="K101" s="22">
        <v>1093</v>
      </c>
      <c r="L101" s="20" t="s">
        <v>582</v>
      </c>
      <c r="M101" s="11" t="s">
        <v>820</v>
      </c>
      <c r="N101" s="11" t="s">
        <v>865</v>
      </c>
    </row>
    <row r="102" spans="1:14" ht="45">
      <c r="A102" s="13" t="s">
        <v>1305</v>
      </c>
      <c r="B102" s="48" t="s">
        <v>788</v>
      </c>
      <c r="C102" s="21">
        <v>44271</v>
      </c>
      <c r="D102" s="20" t="s">
        <v>789</v>
      </c>
      <c r="E102" s="12" t="s">
        <v>876</v>
      </c>
      <c r="F102" s="51" t="s">
        <v>791</v>
      </c>
      <c r="G102" s="20" t="s">
        <v>297</v>
      </c>
      <c r="H102" s="20" t="s">
        <v>11</v>
      </c>
      <c r="I102" s="58">
        <v>109.3</v>
      </c>
      <c r="J102" s="16">
        <v>10</v>
      </c>
      <c r="K102" s="22">
        <v>1093</v>
      </c>
      <c r="L102" s="20" t="s">
        <v>582</v>
      </c>
      <c r="M102" s="11" t="s">
        <v>820</v>
      </c>
      <c r="N102" s="11" t="s">
        <v>865</v>
      </c>
    </row>
    <row r="103" spans="1:14" ht="45">
      <c r="A103" s="13" t="s">
        <v>1305</v>
      </c>
      <c r="B103" s="48" t="s">
        <v>788</v>
      </c>
      <c r="C103" s="21">
        <v>44271</v>
      </c>
      <c r="D103" s="20" t="s">
        <v>789</v>
      </c>
      <c r="E103" s="12" t="s">
        <v>877</v>
      </c>
      <c r="F103" s="51" t="s">
        <v>791</v>
      </c>
      <c r="G103" s="20" t="s">
        <v>297</v>
      </c>
      <c r="H103" s="20" t="s">
        <v>11</v>
      </c>
      <c r="I103" s="58">
        <v>4.63</v>
      </c>
      <c r="J103" s="16">
        <v>100</v>
      </c>
      <c r="K103" s="22">
        <v>463</v>
      </c>
      <c r="L103" s="20" t="s">
        <v>582</v>
      </c>
      <c r="M103" s="11" t="s">
        <v>820</v>
      </c>
      <c r="N103" s="11" t="s">
        <v>865</v>
      </c>
    </row>
    <row r="104" spans="1:14" ht="45">
      <c r="A104" s="13" t="s">
        <v>1305</v>
      </c>
      <c r="B104" s="48" t="s">
        <v>788</v>
      </c>
      <c r="C104" s="21">
        <v>44271</v>
      </c>
      <c r="D104" s="20" t="s">
        <v>789</v>
      </c>
      <c r="E104" s="12" t="s">
        <v>806</v>
      </c>
      <c r="F104" s="51" t="s">
        <v>791</v>
      </c>
      <c r="G104" s="20" t="s">
        <v>297</v>
      </c>
      <c r="H104" s="20" t="s">
        <v>14</v>
      </c>
      <c r="I104" s="58">
        <v>139</v>
      </c>
      <c r="J104" s="16">
        <v>30</v>
      </c>
      <c r="K104" s="22">
        <v>4170</v>
      </c>
      <c r="L104" s="20" t="s">
        <v>582</v>
      </c>
      <c r="M104" s="11" t="s">
        <v>820</v>
      </c>
      <c r="N104" s="11" t="s">
        <v>865</v>
      </c>
    </row>
    <row r="105" spans="1:14" ht="45">
      <c r="A105" s="13" t="s">
        <v>1305</v>
      </c>
      <c r="B105" s="48" t="s">
        <v>788</v>
      </c>
      <c r="C105" s="21">
        <v>44271</v>
      </c>
      <c r="D105" s="20" t="s">
        <v>789</v>
      </c>
      <c r="E105" s="12" t="s">
        <v>298</v>
      </c>
      <c r="F105" s="51" t="s">
        <v>791</v>
      </c>
      <c r="G105" s="20" t="s">
        <v>297</v>
      </c>
      <c r="H105" s="20" t="s">
        <v>11</v>
      </c>
      <c r="I105" s="58">
        <v>1.06</v>
      </c>
      <c r="J105" s="16">
        <v>500</v>
      </c>
      <c r="K105" s="22">
        <v>530</v>
      </c>
      <c r="L105" s="20" t="s">
        <v>582</v>
      </c>
      <c r="M105" s="11" t="s">
        <v>820</v>
      </c>
      <c r="N105" s="11" t="s">
        <v>865</v>
      </c>
    </row>
    <row r="106" spans="1:14" ht="45">
      <c r="A106" s="13" t="s">
        <v>1305</v>
      </c>
      <c r="B106" s="48" t="s">
        <v>788</v>
      </c>
      <c r="C106" s="21">
        <v>44271</v>
      </c>
      <c r="D106" s="20" t="s">
        <v>789</v>
      </c>
      <c r="E106" s="12" t="s">
        <v>878</v>
      </c>
      <c r="F106" s="51" t="s">
        <v>791</v>
      </c>
      <c r="G106" s="20" t="s">
        <v>297</v>
      </c>
      <c r="H106" s="20" t="s">
        <v>11</v>
      </c>
      <c r="I106" s="58">
        <v>0.22770000000000001</v>
      </c>
      <c r="J106" s="16">
        <v>1600</v>
      </c>
      <c r="K106" s="22">
        <v>364.32</v>
      </c>
      <c r="L106" s="20" t="s">
        <v>582</v>
      </c>
      <c r="M106" s="11" t="s">
        <v>820</v>
      </c>
      <c r="N106" s="11" t="s">
        <v>865</v>
      </c>
    </row>
    <row r="107" spans="1:14" ht="45">
      <c r="A107" s="13" t="s">
        <v>1305</v>
      </c>
      <c r="B107" s="48" t="s">
        <v>788</v>
      </c>
      <c r="C107" s="21">
        <v>44271</v>
      </c>
      <c r="D107" s="20" t="s">
        <v>789</v>
      </c>
      <c r="E107" s="12" t="s">
        <v>879</v>
      </c>
      <c r="F107" s="51" t="s">
        <v>791</v>
      </c>
      <c r="G107" s="20" t="s">
        <v>297</v>
      </c>
      <c r="H107" s="20" t="s">
        <v>11</v>
      </c>
      <c r="I107" s="58">
        <v>0.54449999999999998</v>
      </c>
      <c r="J107" s="16">
        <v>1600</v>
      </c>
      <c r="K107" s="22">
        <v>871.2</v>
      </c>
      <c r="L107" s="20" t="s">
        <v>582</v>
      </c>
      <c r="M107" s="11" t="s">
        <v>820</v>
      </c>
      <c r="N107" s="11" t="s">
        <v>865</v>
      </c>
    </row>
    <row r="108" spans="1:14" ht="45">
      <c r="A108" s="13" t="s">
        <v>1305</v>
      </c>
      <c r="B108" s="48" t="s">
        <v>788</v>
      </c>
      <c r="C108" s="21">
        <v>44271</v>
      </c>
      <c r="D108" s="20" t="s">
        <v>789</v>
      </c>
      <c r="E108" s="12" t="s">
        <v>880</v>
      </c>
      <c r="F108" s="51" t="s">
        <v>791</v>
      </c>
      <c r="G108" s="20" t="s">
        <v>297</v>
      </c>
      <c r="H108" s="20" t="s">
        <v>11</v>
      </c>
      <c r="I108" s="58">
        <v>0.14849999999999999</v>
      </c>
      <c r="J108" s="16">
        <v>1000</v>
      </c>
      <c r="K108" s="22">
        <v>148.5</v>
      </c>
      <c r="L108" s="20" t="s">
        <v>582</v>
      </c>
      <c r="M108" s="11" t="s">
        <v>820</v>
      </c>
      <c r="N108" s="11" t="s">
        <v>865</v>
      </c>
    </row>
    <row r="109" spans="1:14" ht="45">
      <c r="A109" s="13" t="s">
        <v>1305</v>
      </c>
      <c r="B109" s="48" t="s">
        <v>788</v>
      </c>
      <c r="C109" s="21">
        <v>44271</v>
      </c>
      <c r="D109" s="20" t="s">
        <v>789</v>
      </c>
      <c r="E109" s="12" t="s">
        <v>881</v>
      </c>
      <c r="F109" s="51" t="s">
        <v>791</v>
      </c>
      <c r="G109" s="20" t="s">
        <v>297</v>
      </c>
      <c r="H109" s="20" t="s">
        <v>11</v>
      </c>
      <c r="I109" s="58">
        <v>1.0395000000000001</v>
      </c>
      <c r="J109" s="16">
        <v>300</v>
      </c>
      <c r="K109" s="22">
        <v>311.85000000000002</v>
      </c>
      <c r="L109" s="20" t="s">
        <v>582</v>
      </c>
      <c r="M109" s="11" t="s">
        <v>820</v>
      </c>
      <c r="N109" s="11" t="s">
        <v>865</v>
      </c>
    </row>
    <row r="110" spans="1:14" ht="45">
      <c r="A110" s="13" t="s">
        <v>1305</v>
      </c>
      <c r="B110" s="48" t="s">
        <v>788</v>
      </c>
      <c r="C110" s="21">
        <v>44271</v>
      </c>
      <c r="D110" s="20" t="s">
        <v>789</v>
      </c>
      <c r="E110" s="12" t="s">
        <v>807</v>
      </c>
      <c r="F110" s="51" t="s">
        <v>791</v>
      </c>
      <c r="G110" s="20" t="s">
        <v>297</v>
      </c>
      <c r="H110" s="20" t="s">
        <v>11</v>
      </c>
      <c r="I110" s="58">
        <v>54.796500000000002</v>
      </c>
      <c r="J110" s="16">
        <v>40</v>
      </c>
      <c r="K110" s="22">
        <v>2191.86</v>
      </c>
      <c r="L110" s="20" t="s">
        <v>582</v>
      </c>
      <c r="M110" s="11" t="s">
        <v>820</v>
      </c>
      <c r="N110" s="11" t="s">
        <v>865</v>
      </c>
    </row>
    <row r="111" spans="1:14" ht="45">
      <c r="A111" s="13" t="s">
        <v>1305</v>
      </c>
      <c r="B111" s="48" t="s">
        <v>788</v>
      </c>
      <c r="C111" s="21">
        <v>44271</v>
      </c>
      <c r="D111" s="20" t="s">
        <v>789</v>
      </c>
      <c r="E111" s="12" t="s">
        <v>882</v>
      </c>
      <c r="F111" s="51" t="s">
        <v>791</v>
      </c>
      <c r="G111" s="20" t="s">
        <v>297</v>
      </c>
      <c r="H111" s="20" t="s">
        <v>14</v>
      </c>
      <c r="I111" s="58">
        <v>26.91</v>
      </c>
      <c r="J111" s="16">
        <v>5</v>
      </c>
      <c r="K111" s="22">
        <v>134.55000000000001</v>
      </c>
      <c r="L111" s="20" t="s">
        <v>582</v>
      </c>
      <c r="M111" s="11" t="s">
        <v>820</v>
      </c>
      <c r="N111" s="11" t="s">
        <v>865</v>
      </c>
    </row>
    <row r="112" spans="1:14" ht="45">
      <c r="A112" s="13" t="s">
        <v>1305</v>
      </c>
      <c r="B112" s="48" t="s">
        <v>788</v>
      </c>
      <c r="C112" s="21">
        <v>44271</v>
      </c>
      <c r="D112" s="20" t="s">
        <v>789</v>
      </c>
      <c r="E112" s="12" t="s">
        <v>883</v>
      </c>
      <c r="F112" s="51" t="s">
        <v>791</v>
      </c>
      <c r="G112" s="20" t="s">
        <v>297</v>
      </c>
      <c r="H112" s="20" t="s">
        <v>11</v>
      </c>
      <c r="I112" s="58">
        <v>0.7</v>
      </c>
      <c r="J112" s="16">
        <v>3000</v>
      </c>
      <c r="K112" s="22">
        <v>2100</v>
      </c>
      <c r="L112" s="20" t="s">
        <v>582</v>
      </c>
      <c r="M112" s="11" t="s">
        <v>820</v>
      </c>
      <c r="N112" s="11" t="s">
        <v>865</v>
      </c>
    </row>
    <row r="113" spans="1:14" ht="45">
      <c r="A113" s="13" t="s">
        <v>1305</v>
      </c>
      <c r="B113" s="48" t="s">
        <v>788</v>
      </c>
      <c r="C113" s="21">
        <v>44271</v>
      </c>
      <c r="D113" s="20" t="s">
        <v>789</v>
      </c>
      <c r="E113" s="12" t="s">
        <v>884</v>
      </c>
      <c r="F113" s="51" t="s">
        <v>791</v>
      </c>
      <c r="G113" s="20" t="s">
        <v>297</v>
      </c>
      <c r="H113" s="20" t="s">
        <v>11</v>
      </c>
      <c r="I113" s="58">
        <v>185.93</v>
      </c>
      <c r="J113" s="16">
        <v>10</v>
      </c>
      <c r="K113" s="22">
        <v>1859.3</v>
      </c>
      <c r="L113" s="20" t="s">
        <v>582</v>
      </c>
      <c r="M113" s="11" t="s">
        <v>820</v>
      </c>
      <c r="N113" s="11" t="s">
        <v>865</v>
      </c>
    </row>
    <row r="114" spans="1:14" ht="43.5" customHeight="1">
      <c r="A114" s="13" t="s">
        <v>1305</v>
      </c>
      <c r="B114" s="48" t="s">
        <v>788</v>
      </c>
      <c r="C114" s="21">
        <v>44271</v>
      </c>
      <c r="D114" s="20" t="s">
        <v>789</v>
      </c>
      <c r="E114" s="12" t="s">
        <v>886</v>
      </c>
      <c r="F114" s="51" t="s">
        <v>791</v>
      </c>
      <c r="G114" s="20" t="s">
        <v>885</v>
      </c>
      <c r="H114" s="20" t="s">
        <v>11</v>
      </c>
      <c r="I114" s="58">
        <v>2.6</v>
      </c>
      <c r="J114" s="16">
        <v>100</v>
      </c>
      <c r="K114" s="22">
        <v>260</v>
      </c>
      <c r="L114" s="20" t="s">
        <v>582</v>
      </c>
      <c r="M114" s="11" t="s">
        <v>820</v>
      </c>
      <c r="N114" s="11" t="s">
        <v>865</v>
      </c>
    </row>
    <row r="115" spans="1:14" ht="45">
      <c r="A115" s="13" t="s">
        <v>1305</v>
      </c>
      <c r="B115" s="48" t="s">
        <v>788</v>
      </c>
      <c r="C115" s="21">
        <v>44271</v>
      </c>
      <c r="D115" s="20" t="s">
        <v>789</v>
      </c>
      <c r="E115" s="12" t="s">
        <v>887</v>
      </c>
      <c r="F115" s="51" t="s">
        <v>791</v>
      </c>
      <c r="G115" s="20" t="s">
        <v>891</v>
      </c>
      <c r="H115" s="20" t="s">
        <v>348</v>
      </c>
      <c r="I115" s="58">
        <v>1.45</v>
      </c>
      <c r="J115" s="16">
        <v>200</v>
      </c>
      <c r="K115" s="22">
        <v>290</v>
      </c>
      <c r="L115" s="20" t="s">
        <v>582</v>
      </c>
      <c r="M115" s="11" t="s">
        <v>820</v>
      </c>
      <c r="N115" s="11" t="s">
        <v>865</v>
      </c>
    </row>
    <row r="116" spans="1:14" ht="45">
      <c r="A116" s="13" t="s">
        <v>1305</v>
      </c>
      <c r="B116" s="48" t="s">
        <v>788</v>
      </c>
      <c r="C116" s="21">
        <v>44271</v>
      </c>
      <c r="D116" s="20" t="s">
        <v>789</v>
      </c>
      <c r="E116" s="12" t="s">
        <v>888</v>
      </c>
      <c r="F116" s="51" t="s">
        <v>791</v>
      </c>
      <c r="G116" s="20" t="s">
        <v>891</v>
      </c>
      <c r="H116" s="20" t="s">
        <v>348</v>
      </c>
      <c r="I116" s="58">
        <v>1.45</v>
      </c>
      <c r="J116" s="16">
        <v>200</v>
      </c>
      <c r="K116" s="22">
        <v>290</v>
      </c>
      <c r="L116" s="20" t="s">
        <v>582</v>
      </c>
      <c r="M116" s="11" t="s">
        <v>820</v>
      </c>
      <c r="N116" s="11" t="s">
        <v>865</v>
      </c>
    </row>
    <row r="117" spans="1:14" ht="45">
      <c r="A117" s="13" t="s">
        <v>1305</v>
      </c>
      <c r="B117" s="48" t="s">
        <v>788</v>
      </c>
      <c r="C117" s="21">
        <v>44271</v>
      </c>
      <c r="D117" s="20" t="s">
        <v>789</v>
      </c>
      <c r="E117" s="12" t="s">
        <v>889</v>
      </c>
      <c r="F117" s="51" t="s">
        <v>791</v>
      </c>
      <c r="G117" s="20" t="s">
        <v>891</v>
      </c>
      <c r="H117" s="20" t="s">
        <v>348</v>
      </c>
      <c r="I117" s="58">
        <v>1.45</v>
      </c>
      <c r="J117" s="16">
        <v>200</v>
      </c>
      <c r="K117" s="22">
        <v>290</v>
      </c>
      <c r="L117" s="20" t="s">
        <v>582</v>
      </c>
      <c r="M117" s="11" t="s">
        <v>820</v>
      </c>
      <c r="N117" s="11" t="s">
        <v>865</v>
      </c>
    </row>
    <row r="118" spans="1:14" ht="45">
      <c r="A118" s="13" t="s">
        <v>1305</v>
      </c>
      <c r="B118" s="48" t="s">
        <v>788</v>
      </c>
      <c r="C118" s="21">
        <v>44271</v>
      </c>
      <c r="D118" s="20" t="s">
        <v>789</v>
      </c>
      <c r="E118" s="12" t="s">
        <v>890</v>
      </c>
      <c r="F118" s="51" t="s">
        <v>791</v>
      </c>
      <c r="G118" s="20" t="s">
        <v>891</v>
      </c>
      <c r="H118" s="20" t="s">
        <v>348</v>
      </c>
      <c r="I118" s="58">
        <v>1.45</v>
      </c>
      <c r="J118" s="16">
        <v>100</v>
      </c>
      <c r="K118" s="22">
        <v>145</v>
      </c>
      <c r="L118" s="20" t="s">
        <v>582</v>
      </c>
      <c r="M118" s="11" t="s">
        <v>820</v>
      </c>
      <c r="N118" s="11" t="s">
        <v>865</v>
      </c>
    </row>
    <row r="119" spans="1:14" ht="45">
      <c r="A119" s="13" t="s">
        <v>1305</v>
      </c>
      <c r="B119" s="48" t="s">
        <v>788</v>
      </c>
      <c r="C119" s="21">
        <v>44271</v>
      </c>
      <c r="D119" s="20" t="s">
        <v>789</v>
      </c>
      <c r="E119" s="12" t="s">
        <v>892</v>
      </c>
      <c r="F119" s="51" t="s">
        <v>791</v>
      </c>
      <c r="G119" s="20" t="s">
        <v>799</v>
      </c>
      <c r="H119" s="20" t="s">
        <v>11</v>
      </c>
      <c r="I119" s="58">
        <v>3.36</v>
      </c>
      <c r="J119" s="16">
        <v>2500</v>
      </c>
      <c r="K119" s="22">
        <v>8400</v>
      </c>
      <c r="L119" s="20" t="s">
        <v>582</v>
      </c>
      <c r="M119" s="11" t="s">
        <v>820</v>
      </c>
      <c r="N119" s="11" t="s">
        <v>865</v>
      </c>
    </row>
    <row r="120" spans="1:14" ht="45">
      <c r="A120" s="13" t="s">
        <v>1305</v>
      </c>
      <c r="B120" s="48" t="s">
        <v>788</v>
      </c>
      <c r="C120" s="21">
        <v>44271</v>
      </c>
      <c r="D120" s="20" t="s">
        <v>789</v>
      </c>
      <c r="E120" s="12" t="s">
        <v>893</v>
      </c>
      <c r="F120" s="51" t="s">
        <v>791</v>
      </c>
      <c r="G120" s="20" t="s">
        <v>799</v>
      </c>
      <c r="H120" s="20" t="s">
        <v>11</v>
      </c>
      <c r="I120" s="58">
        <v>10</v>
      </c>
      <c r="J120" s="16">
        <v>30</v>
      </c>
      <c r="K120" s="22">
        <v>300</v>
      </c>
      <c r="L120" s="20" t="s">
        <v>582</v>
      </c>
      <c r="M120" s="11" t="s">
        <v>820</v>
      </c>
      <c r="N120" s="11" t="s">
        <v>865</v>
      </c>
    </row>
    <row r="121" spans="1:14" ht="45">
      <c r="A121" s="13" t="s">
        <v>1305</v>
      </c>
      <c r="B121" s="48" t="s">
        <v>788</v>
      </c>
      <c r="C121" s="21">
        <v>44271</v>
      </c>
      <c r="D121" s="20" t="s">
        <v>789</v>
      </c>
      <c r="E121" s="12" t="s">
        <v>797</v>
      </c>
      <c r="F121" s="51" t="s">
        <v>791</v>
      </c>
      <c r="G121" s="20" t="s">
        <v>799</v>
      </c>
      <c r="H121" s="20" t="s">
        <v>11</v>
      </c>
      <c r="I121" s="58">
        <v>13</v>
      </c>
      <c r="J121" s="16">
        <v>140</v>
      </c>
      <c r="K121" s="22">
        <v>1820</v>
      </c>
      <c r="L121" s="20" t="s">
        <v>582</v>
      </c>
      <c r="M121" s="11" t="s">
        <v>820</v>
      </c>
      <c r="N121" s="11" t="s">
        <v>865</v>
      </c>
    </row>
    <row r="122" spans="1:14" ht="45">
      <c r="A122" s="13" t="s">
        <v>1305</v>
      </c>
      <c r="B122" s="48" t="s">
        <v>788</v>
      </c>
      <c r="C122" s="21">
        <v>44271</v>
      </c>
      <c r="D122" s="20" t="s">
        <v>789</v>
      </c>
      <c r="E122" s="12" t="s">
        <v>894</v>
      </c>
      <c r="F122" s="51" t="s">
        <v>791</v>
      </c>
      <c r="G122" s="20" t="s">
        <v>895</v>
      </c>
      <c r="H122" s="20" t="s">
        <v>697</v>
      </c>
      <c r="I122" s="58">
        <v>6.42</v>
      </c>
      <c r="J122" s="16">
        <v>264</v>
      </c>
      <c r="K122" s="22">
        <v>1694.88</v>
      </c>
      <c r="L122" s="20" t="s">
        <v>582</v>
      </c>
      <c r="M122" s="11" t="s">
        <v>820</v>
      </c>
      <c r="N122" s="11" t="s">
        <v>865</v>
      </c>
    </row>
    <row r="123" spans="1:14" ht="45">
      <c r="A123" s="13" t="s">
        <v>1305</v>
      </c>
      <c r="B123" s="48" t="s">
        <v>788</v>
      </c>
      <c r="C123" s="21">
        <v>44271</v>
      </c>
      <c r="D123" s="20" t="s">
        <v>789</v>
      </c>
      <c r="E123" s="12" t="s">
        <v>896</v>
      </c>
      <c r="F123" s="51" t="s">
        <v>791</v>
      </c>
      <c r="G123" s="20" t="s">
        <v>895</v>
      </c>
      <c r="H123" s="20" t="s">
        <v>11</v>
      </c>
      <c r="I123" s="58">
        <v>0.62</v>
      </c>
      <c r="J123" s="16">
        <v>600</v>
      </c>
      <c r="K123" s="22">
        <v>372</v>
      </c>
      <c r="L123" s="20" t="s">
        <v>582</v>
      </c>
      <c r="M123" s="11" t="s">
        <v>820</v>
      </c>
      <c r="N123" s="11" t="s">
        <v>865</v>
      </c>
    </row>
    <row r="124" spans="1:14" ht="45">
      <c r="A124" s="13" t="s">
        <v>1305</v>
      </c>
      <c r="B124" s="48" t="s">
        <v>788</v>
      </c>
      <c r="C124" s="21">
        <v>44271</v>
      </c>
      <c r="D124" s="20" t="s">
        <v>789</v>
      </c>
      <c r="E124" s="12" t="s">
        <v>897</v>
      </c>
      <c r="F124" s="51" t="s">
        <v>791</v>
      </c>
      <c r="G124" s="20" t="s">
        <v>898</v>
      </c>
      <c r="H124" s="20" t="s">
        <v>11</v>
      </c>
      <c r="I124" s="58">
        <v>3.31</v>
      </c>
      <c r="J124" s="16">
        <v>50</v>
      </c>
      <c r="K124" s="22">
        <v>165.5</v>
      </c>
      <c r="L124" s="20" t="s">
        <v>582</v>
      </c>
      <c r="M124" s="11" t="s">
        <v>820</v>
      </c>
      <c r="N124" s="11" t="s">
        <v>865</v>
      </c>
    </row>
    <row r="125" spans="1:14" ht="45">
      <c r="A125" s="13" t="s">
        <v>1305</v>
      </c>
      <c r="B125" s="48" t="s">
        <v>788</v>
      </c>
      <c r="C125" s="21">
        <v>44271</v>
      </c>
      <c r="D125" s="20" t="s">
        <v>789</v>
      </c>
      <c r="E125" s="12" t="s">
        <v>899</v>
      </c>
      <c r="F125" s="51" t="s">
        <v>791</v>
      </c>
      <c r="G125" s="20" t="s">
        <v>900</v>
      </c>
      <c r="H125" s="20" t="s">
        <v>14</v>
      </c>
      <c r="I125" s="58">
        <v>22.35</v>
      </c>
      <c r="J125" s="16">
        <v>5</v>
      </c>
      <c r="K125" s="22">
        <v>111.75</v>
      </c>
      <c r="L125" s="20" t="s">
        <v>582</v>
      </c>
      <c r="M125" s="11" t="s">
        <v>820</v>
      </c>
      <c r="N125" s="11" t="s">
        <v>865</v>
      </c>
    </row>
    <row r="126" spans="1:14" ht="45">
      <c r="A126" s="13" t="s">
        <v>1305</v>
      </c>
      <c r="B126" s="48" t="s">
        <v>788</v>
      </c>
      <c r="C126" s="21">
        <v>44271</v>
      </c>
      <c r="D126" s="20" t="s">
        <v>789</v>
      </c>
      <c r="E126" s="12" t="s">
        <v>901</v>
      </c>
      <c r="F126" s="51" t="s">
        <v>791</v>
      </c>
      <c r="G126" s="20" t="s">
        <v>900</v>
      </c>
      <c r="H126" s="20" t="s">
        <v>11</v>
      </c>
      <c r="I126" s="58">
        <v>0.13</v>
      </c>
      <c r="J126" s="16">
        <v>1000</v>
      </c>
      <c r="K126" s="22">
        <v>130</v>
      </c>
      <c r="L126" s="20" t="s">
        <v>582</v>
      </c>
      <c r="M126" s="11" t="s">
        <v>820</v>
      </c>
      <c r="N126" s="11" t="s">
        <v>865</v>
      </c>
    </row>
    <row r="127" spans="1:14" ht="45">
      <c r="A127" s="13" t="s">
        <v>1305</v>
      </c>
      <c r="B127" s="48" t="s">
        <v>788</v>
      </c>
      <c r="C127" s="21">
        <v>44271</v>
      </c>
      <c r="D127" s="20" t="s">
        <v>789</v>
      </c>
      <c r="E127" s="12" t="s">
        <v>902</v>
      </c>
      <c r="F127" s="51" t="s">
        <v>791</v>
      </c>
      <c r="G127" s="20" t="s">
        <v>903</v>
      </c>
      <c r="H127" s="20" t="s">
        <v>11</v>
      </c>
      <c r="I127" s="58">
        <v>2.4300000000000002</v>
      </c>
      <c r="J127" s="16">
        <v>50</v>
      </c>
      <c r="K127" s="22">
        <v>121.5</v>
      </c>
      <c r="L127" s="20" t="s">
        <v>582</v>
      </c>
      <c r="M127" s="11" t="s">
        <v>820</v>
      </c>
      <c r="N127" s="11" t="s">
        <v>865</v>
      </c>
    </row>
    <row r="128" spans="1:14" ht="45">
      <c r="A128" s="13" t="s">
        <v>1305</v>
      </c>
      <c r="B128" s="48" t="s">
        <v>788</v>
      </c>
      <c r="C128" s="21">
        <v>44271</v>
      </c>
      <c r="D128" s="20" t="s">
        <v>789</v>
      </c>
      <c r="E128" s="12" t="s">
        <v>904</v>
      </c>
      <c r="F128" s="51" t="s">
        <v>791</v>
      </c>
      <c r="G128" s="20" t="s">
        <v>284</v>
      </c>
      <c r="H128" s="20" t="s">
        <v>347</v>
      </c>
      <c r="I128" s="58">
        <v>5.3</v>
      </c>
      <c r="J128" s="16">
        <v>50</v>
      </c>
      <c r="K128" s="22">
        <v>265</v>
      </c>
      <c r="L128" s="20" t="s">
        <v>582</v>
      </c>
      <c r="M128" s="11" t="s">
        <v>820</v>
      </c>
      <c r="N128" s="11" t="s">
        <v>865</v>
      </c>
    </row>
    <row r="129" spans="1:14" ht="45">
      <c r="A129" s="13" t="s">
        <v>1305</v>
      </c>
      <c r="B129" s="48" t="s">
        <v>788</v>
      </c>
      <c r="C129" s="21">
        <v>44271</v>
      </c>
      <c r="D129" s="20" t="s">
        <v>789</v>
      </c>
      <c r="E129" s="12" t="s">
        <v>905</v>
      </c>
      <c r="F129" s="51" t="s">
        <v>791</v>
      </c>
      <c r="G129" s="20" t="s">
        <v>284</v>
      </c>
      <c r="H129" s="20" t="s">
        <v>347</v>
      </c>
      <c r="I129" s="58">
        <v>15.18</v>
      </c>
      <c r="J129" s="16">
        <v>120</v>
      </c>
      <c r="K129" s="22">
        <v>1821.6</v>
      </c>
      <c r="L129" s="20" t="s">
        <v>582</v>
      </c>
      <c r="M129" s="11" t="s">
        <v>820</v>
      </c>
      <c r="N129" s="11" t="s">
        <v>865</v>
      </c>
    </row>
    <row r="130" spans="1:14" ht="45">
      <c r="A130" s="13" t="s">
        <v>1305</v>
      </c>
      <c r="B130" s="48" t="s">
        <v>788</v>
      </c>
      <c r="C130" s="21">
        <v>44271</v>
      </c>
      <c r="D130" s="20" t="s">
        <v>789</v>
      </c>
      <c r="E130" s="12" t="s">
        <v>293</v>
      </c>
      <c r="F130" s="51" t="s">
        <v>791</v>
      </c>
      <c r="G130" s="20" t="s">
        <v>284</v>
      </c>
      <c r="H130" s="20" t="s">
        <v>11</v>
      </c>
      <c r="I130" s="58">
        <v>1.04</v>
      </c>
      <c r="J130" s="16">
        <v>4000</v>
      </c>
      <c r="K130" s="22">
        <v>4160</v>
      </c>
      <c r="L130" s="20" t="s">
        <v>582</v>
      </c>
      <c r="M130" s="11" t="s">
        <v>820</v>
      </c>
      <c r="N130" s="11" t="s">
        <v>865</v>
      </c>
    </row>
    <row r="131" spans="1:14" ht="45">
      <c r="A131" s="13" t="s">
        <v>1305</v>
      </c>
      <c r="B131" s="48" t="s">
        <v>788</v>
      </c>
      <c r="C131" s="21">
        <v>44271</v>
      </c>
      <c r="D131" s="20" t="s">
        <v>789</v>
      </c>
      <c r="E131" s="12" t="s">
        <v>906</v>
      </c>
      <c r="F131" s="51" t="s">
        <v>791</v>
      </c>
      <c r="G131" s="20" t="s">
        <v>907</v>
      </c>
      <c r="H131" s="20" t="s">
        <v>11</v>
      </c>
      <c r="I131" s="58">
        <v>95</v>
      </c>
      <c r="J131" s="16">
        <v>40</v>
      </c>
      <c r="K131" s="22">
        <v>3800</v>
      </c>
      <c r="L131" s="20" t="s">
        <v>582</v>
      </c>
      <c r="M131" s="11" t="s">
        <v>820</v>
      </c>
      <c r="N131" s="11" t="s">
        <v>865</v>
      </c>
    </row>
    <row r="132" spans="1:14" ht="45">
      <c r="A132" s="13" t="s">
        <v>1305</v>
      </c>
      <c r="B132" s="48" t="s">
        <v>788</v>
      </c>
      <c r="C132" s="21">
        <v>44271</v>
      </c>
      <c r="D132" s="20" t="s">
        <v>789</v>
      </c>
      <c r="E132" s="12" t="s">
        <v>908</v>
      </c>
      <c r="F132" s="51" t="s">
        <v>791</v>
      </c>
      <c r="G132" s="20" t="s">
        <v>189</v>
      </c>
      <c r="H132" s="20" t="s">
        <v>11</v>
      </c>
      <c r="I132" s="58">
        <v>2.1800000000000002</v>
      </c>
      <c r="J132" s="16">
        <v>200</v>
      </c>
      <c r="K132" s="22">
        <v>436</v>
      </c>
      <c r="L132" s="20" t="s">
        <v>582</v>
      </c>
      <c r="M132" s="11" t="s">
        <v>820</v>
      </c>
      <c r="N132" s="11" t="s">
        <v>865</v>
      </c>
    </row>
    <row r="133" spans="1:14" ht="45">
      <c r="A133" s="13" t="s">
        <v>1305</v>
      </c>
      <c r="B133" s="48" t="s">
        <v>788</v>
      </c>
      <c r="C133" s="21">
        <v>44271</v>
      </c>
      <c r="D133" s="20" t="s">
        <v>789</v>
      </c>
      <c r="E133" s="12" t="s">
        <v>909</v>
      </c>
      <c r="F133" s="51" t="s">
        <v>791</v>
      </c>
      <c r="G133" s="20" t="s">
        <v>189</v>
      </c>
      <c r="H133" s="20" t="s">
        <v>11</v>
      </c>
      <c r="I133" s="58">
        <v>2.0705</v>
      </c>
      <c r="J133" s="16">
        <v>200</v>
      </c>
      <c r="K133" s="22">
        <v>414.1</v>
      </c>
      <c r="L133" s="20" t="s">
        <v>582</v>
      </c>
      <c r="M133" s="11" t="s">
        <v>820</v>
      </c>
      <c r="N133" s="11" t="s">
        <v>865</v>
      </c>
    </row>
    <row r="134" spans="1:14" ht="45">
      <c r="A134" s="13" t="s">
        <v>1305</v>
      </c>
      <c r="B134" s="48" t="s">
        <v>788</v>
      </c>
      <c r="C134" s="21">
        <v>44271</v>
      </c>
      <c r="D134" s="20" t="s">
        <v>789</v>
      </c>
      <c r="E134" s="12" t="s">
        <v>719</v>
      </c>
      <c r="F134" s="51" t="s">
        <v>791</v>
      </c>
      <c r="G134" s="20" t="s">
        <v>189</v>
      </c>
      <c r="H134" s="20" t="s">
        <v>11</v>
      </c>
      <c r="I134" s="58">
        <v>0.25</v>
      </c>
      <c r="J134" s="16">
        <v>2000</v>
      </c>
      <c r="K134" s="22">
        <v>500</v>
      </c>
      <c r="L134" s="20" t="s">
        <v>582</v>
      </c>
      <c r="M134" s="11" t="s">
        <v>820</v>
      </c>
      <c r="N134" s="11" t="s">
        <v>865</v>
      </c>
    </row>
    <row r="135" spans="1:14" ht="45">
      <c r="A135" s="13" t="s">
        <v>1305</v>
      </c>
      <c r="B135" s="48" t="s">
        <v>788</v>
      </c>
      <c r="C135" s="21">
        <v>44271</v>
      </c>
      <c r="D135" s="20" t="s">
        <v>789</v>
      </c>
      <c r="E135" s="12" t="s">
        <v>910</v>
      </c>
      <c r="F135" s="51" t="s">
        <v>791</v>
      </c>
      <c r="G135" s="20" t="s">
        <v>189</v>
      </c>
      <c r="H135" s="20" t="s">
        <v>11</v>
      </c>
      <c r="I135" s="58">
        <v>23.75</v>
      </c>
      <c r="J135" s="16">
        <v>100</v>
      </c>
      <c r="K135" s="22">
        <v>2375</v>
      </c>
      <c r="L135" s="20" t="s">
        <v>582</v>
      </c>
      <c r="M135" s="11" t="s">
        <v>820</v>
      </c>
      <c r="N135" s="11" t="s">
        <v>865</v>
      </c>
    </row>
    <row r="136" spans="1:14" ht="45">
      <c r="A136" s="13" t="s">
        <v>1305</v>
      </c>
      <c r="B136" s="48" t="s">
        <v>788</v>
      </c>
      <c r="C136" s="21">
        <v>44271</v>
      </c>
      <c r="D136" s="20" t="s">
        <v>789</v>
      </c>
      <c r="E136" s="12" t="s">
        <v>911</v>
      </c>
      <c r="F136" s="51" t="s">
        <v>791</v>
      </c>
      <c r="G136" s="20" t="s">
        <v>189</v>
      </c>
      <c r="H136" s="20" t="s">
        <v>292</v>
      </c>
      <c r="I136" s="58">
        <v>22.33</v>
      </c>
      <c r="J136" s="16">
        <v>300</v>
      </c>
      <c r="K136" s="22">
        <v>6699</v>
      </c>
      <c r="L136" s="20" t="s">
        <v>582</v>
      </c>
      <c r="M136" s="11" t="s">
        <v>820</v>
      </c>
      <c r="N136" s="11" t="s">
        <v>865</v>
      </c>
    </row>
    <row r="137" spans="1:14" ht="45">
      <c r="A137" s="13" t="s">
        <v>1305</v>
      </c>
      <c r="B137" s="48" t="s">
        <v>788</v>
      </c>
      <c r="C137" s="21">
        <v>44271</v>
      </c>
      <c r="D137" s="20" t="s">
        <v>789</v>
      </c>
      <c r="E137" s="12" t="s">
        <v>815</v>
      </c>
      <c r="F137" s="51" t="s">
        <v>791</v>
      </c>
      <c r="G137" s="20" t="s">
        <v>189</v>
      </c>
      <c r="H137" s="20" t="s">
        <v>11</v>
      </c>
      <c r="I137" s="58">
        <v>5.51</v>
      </c>
      <c r="J137" s="16">
        <v>10</v>
      </c>
      <c r="K137" s="22">
        <v>55.1</v>
      </c>
      <c r="L137" s="20" t="s">
        <v>582</v>
      </c>
      <c r="M137" s="11" t="s">
        <v>820</v>
      </c>
      <c r="N137" s="11" t="s">
        <v>865</v>
      </c>
    </row>
    <row r="138" spans="1:14" ht="45">
      <c r="A138" s="13" t="s">
        <v>1305</v>
      </c>
      <c r="B138" s="48" t="s">
        <v>788</v>
      </c>
      <c r="C138" s="21">
        <v>44271</v>
      </c>
      <c r="D138" s="20" t="s">
        <v>789</v>
      </c>
      <c r="E138" s="12" t="s">
        <v>912</v>
      </c>
      <c r="F138" s="51" t="s">
        <v>791</v>
      </c>
      <c r="G138" s="20" t="s">
        <v>189</v>
      </c>
      <c r="H138" s="20" t="s">
        <v>11</v>
      </c>
      <c r="I138" s="58">
        <v>2.97</v>
      </c>
      <c r="J138" s="16">
        <v>40</v>
      </c>
      <c r="K138" s="22">
        <v>118.8</v>
      </c>
      <c r="L138" s="20" t="s">
        <v>582</v>
      </c>
      <c r="M138" s="11" t="s">
        <v>820</v>
      </c>
      <c r="N138" s="11" t="s">
        <v>865</v>
      </c>
    </row>
    <row r="139" spans="1:14" ht="45">
      <c r="A139" s="13" t="s">
        <v>1305</v>
      </c>
      <c r="B139" s="48" t="s">
        <v>788</v>
      </c>
      <c r="C139" s="21">
        <v>44271</v>
      </c>
      <c r="D139" s="20" t="s">
        <v>789</v>
      </c>
      <c r="E139" s="12" t="s">
        <v>913</v>
      </c>
      <c r="F139" s="51" t="s">
        <v>791</v>
      </c>
      <c r="G139" s="20" t="s">
        <v>189</v>
      </c>
      <c r="H139" s="20" t="s">
        <v>11</v>
      </c>
      <c r="I139" s="58">
        <v>2.97</v>
      </c>
      <c r="J139" s="16">
        <v>40</v>
      </c>
      <c r="K139" s="22">
        <v>118.8</v>
      </c>
      <c r="L139" s="20" t="s">
        <v>582</v>
      </c>
      <c r="M139" s="11" t="s">
        <v>820</v>
      </c>
      <c r="N139" s="11" t="s">
        <v>865</v>
      </c>
    </row>
    <row r="140" spans="1:14" ht="45">
      <c r="A140" s="13" t="s">
        <v>1305</v>
      </c>
      <c r="B140" s="48" t="s">
        <v>788</v>
      </c>
      <c r="C140" s="21">
        <v>44271</v>
      </c>
      <c r="D140" s="20" t="s">
        <v>789</v>
      </c>
      <c r="E140" s="12" t="s">
        <v>914</v>
      </c>
      <c r="F140" s="51" t="s">
        <v>791</v>
      </c>
      <c r="G140" s="20" t="s">
        <v>189</v>
      </c>
      <c r="H140" s="20" t="s">
        <v>11</v>
      </c>
      <c r="I140" s="58">
        <v>2.97</v>
      </c>
      <c r="J140" s="16">
        <v>40</v>
      </c>
      <c r="K140" s="22">
        <v>118.8</v>
      </c>
      <c r="L140" s="20" t="s">
        <v>582</v>
      </c>
      <c r="M140" s="11" t="s">
        <v>820</v>
      </c>
      <c r="N140" s="11" t="s">
        <v>865</v>
      </c>
    </row>
    <row r="141" spans="1:14" ht="45">
      <c r="A141" s="13" t="s">
        <v>1305</v>
      </c>
      <c r="B141" s="48" t="s">
        <v>788</v>
      </c>
      <c r="C141" s="21">
        <v>44271</v>
      </c>
      <c r="D141" s="20" t="s">
        <v>789</v>
      </c>
      <c r="E141" s="12" t="s">
        <v>915</v>
      </c>
      <c r="F141" s="51" t="s">
        <v>791</v>
      </c>
      <c r="G141" s="20" t="s">
        <v>189</v>
      </c>
      <c r="H141" s="20" t="s">
        <v>11</v>
      </c>
      <c r="I141" s="58">
        <v>2.97</v>
      </c>
      <c r="J141" s="16">
        <v>20</v>
      </c>
      <c r="K141" s="22">
        <v>59.4</v>
      </c>
      <c r="L141" s="20" t="s">
        <v>582</v>
      </c>
      <c r="M141" s="11" t="s">
        <v>820</v>
      </c>
      <c r="N141" s="11" t="s">
        <v>865</v>
      </c>
    </row>
    <row r="142" spans="1:14" ht="45">
      <c r="A142" s="13" t="s">
        <v>1305</v>
      </c>
      <c r="B142" s="48" t="s">
        <v>788</v>
      </c>
      <c r="C142" s="21">
        <v>44271</v>
      </c>
      <c r="D142" s="20" t="s">
        <v>789</v>
      </c>
      <c r="E142" s="12" t="s">
        <v>916</v>
      </c>
      <c r="F142" s="51" t="s">
        <v>791</v>
      </c>
      <c r="G142" s="20" t="s">
        <v>805</v>
      </c>
      <c r="H142" s="20" t="s">
        <v>14</v>
      </c>
      <c r="I142" s="58">
        <v>96</v>
      </c>
      <c r="J142" s="16">
        <v>15</v>
      </c>
      <c r="K142" s="22">
        <v>1440</v>
      </c>
      <c r="L142" s="20" t="s">
        <v>582</v>
      </c>
      <c r="M142" s="11" t="s">
        <v>820</v>
      </c>
      <c r="N142" s="11" t="s">
        <v>865</v>
      </c>
    </row>
    <row r="143" spans="1:14" ht="45">
      <c r="A143" s="13" t="s">
        <v>1305</v>
      </c>
      <c r="B143" s="48" t="s">
        <v>788</v>
      </c>
      <c r="C143" s="21">
        <v>44271</v>
      </c>
      <c r="D143" s="20" t="s">
        <v>789</v>
      </c>
      <c r="E143" s="12" t="s">
        <v>917</v>
      </c>
      <c r="F143" s="51" t="s">
        <v>791</v>
      </c>
      <c r="G143" s="20" t="s">
        <v>805</v>
      </c>
      <c r="H143" s="20" t="s">
        <v>11</v>
      </c>
      <c r="I143" s="58">
        <v>3.6</v>
      </c>
      <c r="J143" s="16">
        <v>48</v>
      </c>
      <c r="K143" s="22">
        <v>172.8</v>
      </c>
      <c r="L143" s="20" t="s">
        <v>582</v>
      </c>
      <c r="M143" s="11" t="s">
        <v>820</v>
      </c>
      <c r="N143" s="11" t="s">
        <v>865</v>
      </c>
    </row>
    <row r="144" spans="1:14" ht="45">
      <c r="A144" s="13" t="s">
        <v>1305</v>
      </c>
      <c r="B144" s="48" t="s">
        <v>788</v>
      </c>
      <c r="C144" s="21">
        <v>44271</v>
      </c>
      <c r="D144" s="20" t="s">
        <v>789</v>
      </c>
      <c r="E144" s="12" t="s">
        <v>918</v>
      </c>
      <c r="F144" s="51" t="s">
        <v>791</v>
      </c>
      <c r="G144" s="20" t="s">
        <v>801</v>
      </c>
      <c r="H144" s="20" t="s">
        <v>347</v>
      </c>
      <c r="I144" s="58">
        <v>33</v>
      </c>
      <c r="J144" s="16">
        <v>300</v>
      </c>
      <c r="K144" s="22">
        <v>9900</v>
      </c>
      <c r="L144" s="20" t="s">
        <v>582</v>
      </c>
      <c r="M144" s="11" t="s">
        <v>820</v>
      </c>
      <c r="N144" s="11" t="s">
        <v>865</v>
      </c>
    </row>
    <row r="145" spans="1:14" ht="45">
      <c r="A145" s="13" t="s">
        <v>1305</v>
      </c>
      <c r="B145" s="48" t="s">
        <v>788</v>
      </c>
      <c r="C145" s="21">
        <v>44271</v>
      </c>
      <c r="D145" s="20" t="s">
        <v>789</v>
      </c>
      <c r="E145" s="12" t="s">
        <v>919</v>
      </c>
      <c r="F145" s="51" t="s">
        <v>791</v>
      </c>
      <c r="G145" s="20" t="s">
        <v>460</v>
      </c>
      <c r="H145" s="20" t="s">
        <v>697</v>
      </c>
      <c r="I145" s="58">
        <v>9.25</v>
      </c>
      <c r="J145" s="16">
        <v>60</v>
      </c>
      <c r="K145" s="22">
        <v>555</v>
      </c>
      <c r="L145" s="20" t="s">
        <v>582</v>
      </c>
      <c r="M145" s="11" t="s">
        <v>820</v>
      </c>
      <c r="N145" s="11" t="s">
        <v>865</v>
      </c>
    </row>
    <row r="146" spans="1:14" ht="45">
      <c r="A146" s="13" t="s">
        <v>1305</v>
      </c>
      <c r="B146" s="48" t="s">
        <v>788</v>
      </c>
      <c r="C146" s="21">
        <v>44271</v>
      </c>
      <c r="D146" s="20" t="s">
        <v>789</v>
      </c>
      <c r="E146" s="12" t="s">
        <v>921</v>
      </c>
      <c r="F146" s="51" t="s">
        <v>791</v>
      </c>
      <c r="G146" s="20" t="s">
        <v>460</v>
      </c>
      <c r="H146" s="20" t="s">
        <v>11</v>
      </c>
      <c r="I146" s="58">
        <v>5.9</v>
      </c>
      <c r="J146" s="16">
        <v>120</v>
      </c>
      <c r="K146" s="22">
        <v>708</v>
      </c>
      <c r="L146" s="20" t="s">
        <v>582</v>
      </c>
      <c r="M146" s="11" t="s">
        <v>820</v>
      </c>
      <c r="N146" s="11" t="s">
        <v>865</v>
      </c>
    </row>
    <row r="147" spans="1:14" ht="45">
      <c r="A147" s="13" t="s">
        <v>1305</v>
      </c>
      <c r="B147" s="48" t="s">
        <v>788</v>
      </c>
      <c r="C147" s="21">
        <v>44271</v>
      </c>
      <c r="D147" s="20" t="s">
        <v>789</v>
      </c>
      <c r="E147" s="12" t="s">
        <v>920</v>
      </c>
      <c r="F147" s="51" t="s">
        <v>791</v>
      </c>
      <c r="G147" s="20" t="s">
        <v>460</v>
      </c>
      <c r="H147" s="20" t="s">
        <v>11</v>
      </c>
      <c r="I147" s="58">
        <v>8.5</v>
      </c>
      <c r="J147" s="16">
        <v>40</v>
      </c>
      <c r="K147" s="22">
        <v>340</v>
      </c>
      <c r="L147" s="20" t="s">
        <v>582</v>
      </c>
      <c r="M147" s="11" t="s">
        <v>820</v>
      </c>
      <c r="N147" s="11" t="s">
        <v>865</v>
      </c>
    </row>
    <row r="148" spans="1:14" ht="45">
      <c r="A148" s="13" t="s">
        <v>1305</v>
      </c>
      <c r="B148" s="48" t="s">
        <v>788</v>
      </c>
      <c r="C148" s="21">
        <v>44271</v>
      </c>
      <c r="D148" s="20" t="s">
        <v>789</v>
      </c>
      <c r="E148" s="12" t="s">
        <v>922</v>
      </c>
      <c r="F148" s="51" t="s">
        <v>791</v>
      </c>
      <c r="G148" s="20" t="s">
        <v>460</v>
      </c>
      <c r="H148" s="20" t="s">
        <v>348</v>
      </c>
      <c r="I148" s="58">
        <v>1.48</v>
      </c>
      <c r="J148" s="16">
        <v>200</v>
      </c>
      <c r="K148" s="22">
        <v>296</v>
      </c>
      <c r="L148" s="20" t="s">
        <v>582</v>
      </c>
      <c r="M148" s="11" t="s">
        <v>820</v>
      </c>
      <c r="N148" s="11" t="s">
        <v>865</v>
      </c>
    </row>
    <row r="149" spans="1:14" ht="45">
      <c r="A149" s="13" t="s">
        <v>1305</v>
      </c>
      <c r="B149" s="48" t="s">
        <v>788</v>
      </c>
      <c r="C149" s="21">
        <v>44271</v>
      </c>
      <c r="D149" s="20" t="s">
        <v>789</v>
      </c>
      <c r="E149" s="12" t="s">
        <v>923</v>
      </c>
      <c r="F149" s="51" t="s">
        <v>791</v>
      </c>
      <c r="G149" s="20" t="s">
        <v>925</v>
      </c>
      <c r="H149" s="20" t="s">
        <v>11</v>
      </c>
      <c r="I149" s="58">
        <v>8.5</v>
      </c>
      <c r="J149" s="16">
        <v>25</v>
      </c>
      <c r="K149" s="22">
        <v>212.5</v>
      </c>
      <c r="L149" s="20" t="s">
        <v>582</v>
      </c>
      <c r="M149" s="11" t="s">
        <v>820</v>
      </c>
      <c r="N149" s="11" t="s">
        <v>865</v>
      </c>
    </row>
    <row r="150" spans="1:14" ht="45">
      <c r="A150" s="13" t="s">
        <v>1305</v>
      </c>
      <c r="B150" s="48" t="s">
        <v>788</v>
      </c>
      <c r="C150" s="21">
        <v>44271</v>
      </c>
      <c r="D150" s="20" t="s">
        <v>789</v>
      </c>
      <c r="E150" s="12" t="s">
        <v>924</v>
      </c>
      <c r="F150" s="51" t="s">
        <v>791</v>
      </c>
      <c r="G150" s="20" t="s">
        <v>925</v>
      </c>
      <c r="H150" s="20" t="s">
        <v>11</v>
      </c>
      <c r="I150" s="58">
        <v>92.67</v>
      </c>
      <c r="J150" s="16">
        <v>15</v>
      </c>
      <c r="K150" s="22">
        <v>1390.05</v>
      </c>
      <c r="L150" s="20" t="s">
        <v>582</v>
      </c>
      <c r="M150" s="11" t="s">
        <v>820</v>
      </c>
      <c r="N150" s="11" t="s">
        <v>865</v>
      </c>
    </row>
    <row r="151" spans="1:14" ht="45">
      <c r="A151" s="13" t="s">
        <v>85</v>
      </c>
      <c r="B151" s="48" t="s">
        <v>929</v>
      </c>
      <c r="C151" s="21">
        <v>44271</v>
      </c>
      <c r="D151" s="20" t="s">
        <v>926</v>
      </c>
      <c r="E151" s="12" t="s">
        <v>927</v>
      </c>
      <c r="F151" s="51" t="s">
        <v>930</v>
      </c>
      <c r="G151" s="20" t="s">
        <v>937</v>
      </c>
      <c r="H151" s="20" t="s">
        <v>11</v>
      </c>
      <c r="I151" s="58">
        <v>12500</v>
      </c>
      <c r="J151" s="60">
        <v>8</v>
      </c>
      <c r="K151" s="22">
        <v>100000</v>
      </c>
      <c r="L151" s="20" t="s">
        <v>12</v>
      </c>
      <c r="M151" s="11" t="s">
        <v>1006</v>
      </c>
      <c r="N151" s="11" t="s">
        <v>1057</v>
      </c>
    </row>
    <row r="152" spans="1:14" ht="45">
      <c r="A152" s="13" t="s">
        <v>85</v>
      </c>
      <c r="B152" s="48" t="s">
        <v>929</v>
      </c>
      <c r="C152" s="21">
        <v>44271</v>
      </c>
      <c r="D152" s="20" t="s">
        <v>926</v>
      </c>
      <c r="E152" s="12" t="s">
        <v>928</v>
      </c>
      <c r="F152" s="51" t="s">
        <v>930</v>
      </c>
      <c r="G152" s="20" t="s">
        <v>938</v>
      </c>
      <c r="H152" s="20" t="s">
        <v>11</v>
      </c>
      <c r="I152" s="58">
        <v>12000</v>
      </c>
      <c r="J152" s="60">
        <v>3</v>
      </c>
      <c r="K152" s="22">
        <v>36000</v>
      </c>
      <c r="L152" s="20" t="s">
        <v>12</v>
      </c>
      <c r="M152" s="11" t="s">
        <v>1006</v>
      </c>
      <c r="N152" s="11" t="s">
        <v>1057</v>
      </c>
    </row>
    <row r="153" spans="1:14" ht="45">
      <c r="A153" s="13" t="s">
        <v>85</v>
      </c>
      <c r="B153" s="48" t="s">
        <v>931</v>
      </c>
      <c r="C153" s="21">
        <v>44271</v>
      </c>
      <c r="D153" s="20" t="s">
        <v>932</v>
      </c>
      <c r="E153" s="12" t="s">
        <v>933</v>
      </c>
      <c r="F153" s="51" t="s">
        <v>934</v>
      </c>
      <c r="G153" s="20" t="s">
        <v>935</v>
      </c>
      <c r="H153" s="20" t="s">
        <v>338</v>
      </c>
      <c r="I153" s="58">
        <v>21</v>
      </c>
      <c r="J153" s="60">
        <v>1000</v>
      </c>
      <c r="K153" s="22">
        <v>21000</v>
      </c>
      <c r="L153" s="20" t="s">
        <v>936</v>
      </c>
      <c r="M153" s="11" t="s">
        <v>1005</v>
      </c>
      <c r="N153" s="11" t="s">
        <v>1143</v>
      </c>
    </row>
    <row r="154" spans="1:14" ht="45">
      <c r="A154" s="13" t="s">
        <v>85</v>
      </c>
      <c r="B154" s="48" t="s">
        <v>939</v>
      </c>
      <c r="C154" s="21">
        <v>44272</v>
      </c>
      <c r="D154" s="20" t="s">
        <v>940</v>
      </c>
      <c r="E154" s="12" t="s">
        <v>941</v>
      </c>
      <c r="F154" s="61" t="s">
        <v>942</v>
      </c>
      <c r="G154" s="20" t="s">
        <v>938</v>
      </c>
      <c r="H154" s="20" t="s">
        <v>11</v>
      </c>
      <c r="I154" s="58">
        <v>2635</v>
      </c>
      <c r="J154" s="60">
        <v>20</v>
      </c>
      <c r="K154" s="22">
        <v>52700</v>
      </c>
      <c r="L154" s="20" t="s">
        <v>936</v>
      </c>
      <c r="M154" s="11" t="s">
        <v>1007</v>
      </c>
      <c r="N154" s="11" t="s">
        <v>1144</v>
      </c>
    </row>
    <row r="155" spans="1:14" ht="45">
      <c r="A155" s="13" t="s">
        <v>85</v>
      </c>
      <c r="B155" s="48" t="s">
        <v>939</v>
      </c>
      <c r="C155" s="21">
        <v>44272</v>
      </c>
      <c r="D155" s="20" t="s">
        <v>940</v>
      </c>
      <c r="E155" s="12" t="s">
        <v>943</v>
      </c>
      <c r="F155" s="61" t="s">
        <v>942</v>
      </c>
      <c r="G155" s="20" t="s">
        <v>458</v>
      </c>
      <c r="H155" s="20" t="s">
        <v>11</v>
      </c>
      <c r="I155" s="58">
        <v>9000</v>
      </c>
      <c r="J155" s="60">
        <v>2</v>
      </c>
      <c r="K155" s="22">
        <v>18000</v>
      </c>
      <c r="L155" s="20" t="s">
        <v>936</v>
      </c>
      <c r="M155" s="11" t="s">
        <v>1007</v>
      </c>
      <c r="N155" s="11" t="s">
        <v>1144</v>
      </c>
    </row>
    <row r="156" spans="1:14" ht="45">
      <c r="A156" s="13" t="s">
        <v>85</v>
      </c>
      <c r="B156" s="48" t="s">
        <v>944</v>
      </c>
      <c r="C156" s="21">
        <v>44273</v>
      </c>
      <c r="D156" s="20" t="s">
        <v>945</v>
      </c>
      <c r="E156" s="12" t="s">
        <v>949</v>
      </c>
      <c r="F156" s="61" t="s">
        <v>946</v>
      </c>
      <c r="G156" s="20" t="s">
        <v>950</v>
      </c>
      <c r="H156" s="20" t="s">
        <v>11</v>
      </c>
      <c r="I156" s="58">
        <v>7.2</v>
      </c>
      <c r="J156" s="60">
        <v>2000</v>
      </c>
      <c r="K156" s="22">
        <v>14400</v>
      </c>
      <c r="L156" s="20" t="s">
        <v>33</v>
      </c>
      <c r="M156" s="11" t="s">
        <v>1004</v>
      </c>
      <c r="N156" s="11" t="s">
        <v>1145</v>
      </c>
    </row>
    <row r="157" spans="1:14" ht="45">
      <c r="A157" s="13" t="s">
        <v>85</v>
      </c>
      <c r="B157" s="48" t="s">
        <v>944</v>
      </c>
      <c r="C157" s="21">
        <v>44273</v>
      </c>
      <c r="D157" s="20" t="s">
        <v>945</v>
      </c>
      <c r="E157" s="12" t="s">
        <v>947</v>
      </c>
      <c r="F157" s="61" t="s">
        <v>946</v>
      </c>
      <c r="G157" s="20" t="s">
        <v>458</v>
      </c>
      <c r="H157" s="20" t="s">
        <v>11</v>
      </c>
      <c r="I157" s="58">
        <v>210</v>
      </c>
      <c r="J157" s="60">
        <v>15</v>
      </c>
      <c r="K157" s="22">
        <v>3150</v>
      </c>
      <c r="L157" s="20" t="s">
        <v>948</v>
      </c>
      <c r="M157" s="11" t="s">
        <v>1004</v>
      </c>
      <c r="N157" s="11" t="s">
        <v>1145</v>
      </c>
    </row>
    <row r="158" spans="1:14" ht="45">
      <c r="A158" s="13" t="s">
        <v>85</v>
      </c>
      <c r="B158" s="48" t="s">
        <v>944</v>
      </c>
      <c r="C158" s="21">
        <v>44273</v>
      </c>
      <c r="D158" s="20" t="s">
        <v>945</v>
      </c>
      <c r="E158" s="12" t="s">
        <v>713</v>
      </c>
      <c r="F158" s="61" t="s">
        <v>946</v>
      </c>
      <c r="G158" s="20" t="s">
        <v>75</v>
      </c>
      <c r="H158" s="20" t="s">
        <v>292</v>
      </c>
      <c r="I158" s="58">
        <v>128.4</v>
      </c>
      <c r="J158" s="60">
        <v>60</v>
      </c>
      <c r="K158" s="22">
        <v>7704</v>
      </c>
      <c r="L158" s="20" t="s">
        <v>33</v>
      </c>
      <c r="M158" s="11" t="s">
        <v>1004</v>
      </c>
      <c r="N158" s="11" t="s">
        <v>1145</v>
      </c>
    </row>
    <row r="159" spans="1:14" ht="45">
      <c r="A159" s="13" t="s">
        <v>85</v>
      </c>
      <c r="B159" s="48" t="s">
        <v>944</v>
      </c>
      <c r="C159" s="21">
        <v>44273</v>
      </c>
      <c r="D159" s="20" t="s">
        <v>945</v>
      </c>
      <c r="E159" s="12" t="s">
        <v>951</v>
      </c>
      <c r="F159" s="61" t="s">
        <v>946</v>
      </c>
      <c r="G159" s="20" t="s">
        <v>75</v>
      </c>
      <c r="H159" s="20" t="s">
        <v>11</v>
      </c>
      <c r="I159" s="58">
        <v>28.5</v>
      </c>
      <c r="J159" s="60">
        <v>150</v>
      </c>
      <c r="K159" s="22">
        <v>4275</v>
      </c>
      <c r="L159" s="20" t="s">
        <v>33</v>
      </c>
      <c r="M159" s="11" t="s">
        <v>1004</v>
      </c>
      <c r="N159" s="11" t="s">
        <v>1145</v>
      </c>
    </row>
    <row r="160" spans="1:14" ht="45">
      <c r="A160" s="13" t="s">
        <v>85</v>
      </c>
      <c r="B160" s="48" t="s">
        <v>944</v>
      </c>
      <c r="C160" s="21">
        <v>44273</v>
      </c>
      <c r="D160" s="20" t="s">
        <v>945</v>
      </c>
      <c r="E160" s="12" t="s">
        <v>952</v>
      </c>
      <c r="F160" s="61" t="s">
        <v>946</v>
      </c>
      <c r="G160" s="20" t="s">
        <v>75</v>
      </c>
      <c r="H160" s="20" t="s">
        <v>11</v>
      </c>
      <c r="I160" s="58">
        <v>33.72</v>
      </c>
      <c r="J160" s="60">
        <v>150</v>
      </c>
      <c r="K160" s="22">
        <v>5058</v>
      </c>
      <c r="L160" s="20" t="s">
        <v>33</v>
      </c>
      <c r="M160" s="11" t="s">
        <v>1004</v>
      </c>
      <c r="N160" s="11" t="s">
        <v>1145</v>
      </c>
    </row>
    <row r="161" spans="1:14" ht="45">
      <c r="A161" s="13" t="s">
        <v>85</v>
      </c>
      <c r="B161" s="48" t="s">
        <v>944</v>
      </c>
      <c r="C161" s="21">
        <v>44273</v>
      </c>
      <c r="D161" s="20" t="s">
        <v>945</v>
      </c>
      <c r="E161" s="12" t="s">
        <v>953</v>
      </c>
      <c r="F161" s="61" t="s">
        <v>946</v>
      </c>
      <c r="G161" s="20" t="s">
        <v>956</v>
      </c>
      <c r="H161" s="20" t="s">
        <v>14</v>
      </c>
      <c r="I161" s="58">
        <v>90</v>
      </c>
      <c r="J161" s="60">
        <v>50</v>
      </c>
      <c r="K161" s="22">
        <v>4500</v>
      </c>
      <c r="L161" s="20" t="s">
        <v>33</v>
      </c>
      <c r="M161" s="11" t="s">
        <v>1004</v>
      </c>
      <c r="N161" s="11" t="s">
        <v>1145</v>
      </c>
    </row>
    <row r="162" spans="1:14" ht="45">
      <c r="A162" s="13" t="s">
        <v>85</v>
      </c>
      <c r="B162" s="48" t="s">
        <v>944</v>
      </c>
      <c r="C162" s="21">
        <v>44273</v>
      </c>
      <c r="D162" s="20" t="s">
        <v>945</v>
      </c>
      <c r="E162" s="12" t="s">
        <v>954</v>
      </c>
      <c r="F162" s="61" t="s">
        <v>946</v>
      </c>
      <c r="G162" s="20" t="s">
        <v>956</v>
      </c>
      <c r="H162" s="20" t="s">
        <v>14</v>
      </c>
      <c r="I162" s="58">
        <v>90</v>
      </c>
      <c r="J162" s="60">
        <v>150</v>
      </c>
      <c r="K162" s="22">
        <v>13500</v>
      </c>
      <c r="L162" s="20" t="s">
        <v>33</v>
      </c>
      <c r="M162" s="11" t="s">
        <v>1004</v>
      </c>
      <c r="N162" s="11" t="s">
        <v>1145</v>
      </c>
    </row>
    <row r="163" spans="1:14" ht="45">
      <c r="A163" s="13" t="s">
        <v>85</v>
      </c>
      <c r="B163" s="48" t="s">
        <v>944</v>
      </c>
      <c r="C163" s="21">
        <v>44273</v>
      </c>
      <c r="D163" s="20" t="s">
        <v>945</v>
      </c>
      <c r="E163" s="12" t="s">
        <v>955</v>
      </c>
      <c r="F163" s="61" t="s">
        <v>946</v>
      </c>
      <c r="G163" s="20" t="s">
        <v>956</v>
      </c>
      <c r="H163" s="20" t="s">
        <v>14</v>
      </c>
      <c r="I163" s="58">
        <v>90</v>
      </c>
      <c r="J163" s="60">
        <v>200</v>
      </c>
      <c r="K163" s="22">
        <v>18000</v>
      </c>
      <c r="L163" s="20" t="s">
        <v>33</v>
      </c>
      <c r="M163" s="11" t="s">
        <v>1004</v>
      </c>
      <c r="N163" s="11" t="s">
        <v>1145</v>
      </c>
    </row>
    <row r="164" spans="1:14" ht="45">
      <c r="A164" s="13" t="s">
        <v>92</v>
      </c>
      <c r="B164" s="48" t="s">
        <v>982</v>
      </c>
      <c r="C164" s="21">
        <v>44273</v>
      </c>
      <c r="D164" s="20" t="s">
        <v>983</v>
      </c>
      <c r="E164" s="12" t="s">
        <v>984</v>
      </c>
      <c r="F164" s="51" t="s">
        <v>987</v>
      </c>
      <c r="G164" s="20" t="s">
        <v>988</v>
      </c>
      <c r="H164" s="20" t="s">
        <v>11</v>
      </c>
      <c r="I164" s="58">
        <v>3.9</v>
      </c>
      <c r="J164" s="60">
        <v>20</v>
      </c>
      <c r="K164" s="22">
        <v>78</v>
      </c>
      <c r="L164" s="20" t="s">
        <v>606</v>
      </c>
      <c r="M164" s="11" t="s">
        <v>1003</v>
      </c>
      <c r="N164" s="11" t="s">
        <v>1146</v>
      </c>
    </row>
    <row r="165" spans="1:14" ht="45">
      <c r="A165" s="13" t="s">
        <v>92</v>
      </c>
      <c r="B165" s="48" t="s">
        <v>982</v>
      </c>
      <c r="C165" s="21">
        <v>44273</v>
      </c>
      <c r="D165" s="20" t="s">
        <v>983</v>
      </c>
      <c r="E165" s="12" t="s">
        <v>985</v>
      </c>
      <c r="F165" s="51" t="s">
        <v>987</v>
      </c>
      <c r="G165" s="20" t="s">
        <v>988</v>
      </c>
      <c r="H165" s="20" t="s">
        <v>11</v>
      </c>
      <c r="I165" s="58">
        <v>0.95</v>
      </c>
      <c r="J165" s="60">
        <v>500</v>
      </c>
      <c r="K165" s="22">
        <v>475</v>
      </c>
      <c r="L165" s="20" t="s">
        <v>606</v>
      </c>
      <c r="M165" s="11" t="s">
        <v>1003</v>
      </c>
      <c r="N165" s="11" t="s">
        <v>1146</v>
      </c>
    </row>
    <row r="166" spans="1:14" ht="45">
      <c r="A166" s="13" t="s">
        <v>92</v>
      </c>
      <c r="B166" s="48" t="s">
        <v>982</v>
      </c>
      <c r="C166" s="21">
        <v>44273</v>
      </c>
      <c r="D166" s="20" t="s">
        <v>983</v>
      </c>
      <c r="E166" s="12" t="s">
        <v>986</v>
      </c>
      <c r="F166" s="51" t="s">
        <v>987</v>
      </c>
      <c r="G166" s="20" t="s">
        <v>988</v>
      </c>
      <c r="H166" s="20" t="s">
        <v>11</v>
      </c>
      <c r="I166" s="58">
        <v>17</v>
      </c>
      <c r="J166" s="60">
        <v>50</v>
      </c>
      <c r="K166" s="22">
        <v>850</v>
      </c>
      <c r="L166" s="20" t="s">
        <v>606</v>
      </c>
      <c r="M166" s="11" t="s">
        <v>1003</v>
      </c>
      <c r="N166" s="11" t="s">
        <v>1146</v>
      </c>
    </row>
    <row r="167" spans="1:14" ht="45">
      <c r="A167" s="13" t="s">
        <v>92</v>
      </c>
      <c r="B167" s="48" t="s">
        <v>989</v>
      </c>
      <c r="C167" s="21">
        <v>44273</v>
      </c>
      <c r="D167" s="20" t="s">
        <v>990</v>
      </c>
      <c r="E167" s="12" t="s">
        <v>991</v>
      </c>
      <c r="F167" s="51" t="s">
        <v>992</v>
      </c>
      <c r="G167" s="20" t="s">
        <v>1000</v>
      </c>
      <c r="H167" s="20" t="s">
        <v>830</v>
      </c>
      <c r="I167" s="58">
        <v>7.9</v>
      </c>
      <c r="J167" s="60">
        <v>12</v>
      </c>
      <c r="K167" s="22">
        <v>94.8</v>
      </c>
      <c r="L167" s="20" t="s">
        <v>606</v>
      </c>
      <c r="M167" s="11" t="s">
        <v>1002</v>
      </c>
      <c r="N167" s="11" t="s">
        <v>1147</v>
      </c>
    </row>
    <row r="168" spans="1:14" ht="45">
      <c r="A168" s="13" t="s">
        <v>92</v>
      </c>
      <c r="B168" s="48" t="s">
        <v>989</v>
      </c>
      <c r="C168" s="21">
        <v>44273</v>
      </c>
      <c r="D168" s="20" t="s">
        <v>990</v>
      </c>
      <c r="E168" s="12" t="s">
        <v>994</v>
      </c>
      <c r="F168" s="51" t="s">
        <v>992</v>
      </c>
      <c r="G168" s="20" t="s">
        <v>993</v>
      </c>
      <c r="H168" s="20" t="s">
        <v>447</v>
      </c>
      <c r="I168" s="58">
        <v>9.9</v>
      </c>
      <c r="J168" s="60">
        <v>12</v>
      </c>
      <c r="K168" s="22">
        <v>118.8</v>
      </c>
      <c r="L168" s="20" t="s">
        <v>606</v>
      </c>
      <c r="M168" s="11" t="s">
        <v>1002</v>
      </c>
      <c r="N168" s="11" t="s">
        <v>1147</v>
      </c>
    </row>
    <row r="169" spans="1:14" ht="45">
      <c r="A169" s="13" t="s">
        <v>92</v>
      </c>
      <c r="B169" s="48" t="s">
        <v>989</v>
      </c>
      <c r="C169" s="21">
        <v>44273</v>
      </c>
      <c r="D169" s="20" t="s">
        <v>990</v>
      </c>
      <c r="E169" s="12" t="s">
        <v>995</v>
      </c>
      <c r="F169" s="51" t="s">
        <v>992</v>
      </c>
      <c r="G169" s="20" t="s">
        <v>993</v>
      </c>
      <c r="H169" s="20" t="s">
        <v>11</v>
      </c>
      <c r="I169" s="58">
        <v>19.899999999999999</v>
      </c>
      <c r="J169" s="60">
        <v>12</v>
      </c>
      <c r="K169" s="22">
        <v>238.8</v>
      </c>
      <c r="L169" s="20" t="s">
        <v>606</v>
      </c>
      <c r="M169" s="11" t="s">
        <v>1002</v>
      </c>
      <c r="N169" s="11" t="s">
        <v>1147</v>
      </c>
    </row>
    <row r="170" spans="1:14" ht="45">
      <c r="A170" s="13" t="s">
        <v>92</v>
      </c>
      <c r="B170" s="48" t="s">
        <v>989</v>
      </c>
      <c r="C170" s="21">
        <v>44273</v>
      </c>
      <c r="D170" s="20" t="s">
        <v>990</v>
      </c>
      <c r="E170" s="12" t="s">
        <v>996</v>
      </c>
      <c r="F170" s="51" t="s">
        <v>992</v>
      </c>
      <c r="G170" s="20" t="s">
        <v>993</v>
      </c>
      <c r="H170" s="20" t="s">
        <v>11</v>
      </c>
      <c r="I170" s="58">
        <v>10.9</v>
      </c>
      <c r="J170" s="60">
        <v>24</v>
      </c>
      <c r="K170" s="22">
        <v>261.60000000000002</v>
      </c>
      <c r="L170" s="20" t="s">
        <v>606</v>
      </c>
      <c r="M170" s="11" t="s">
        <v>1002</v>
      </c>
      <c r="N170" s="11" t="s">
        <v>1147</v>
      </c>
    </row>
    <row r="171" spans="1:14" ht="45">
      <c r="A171" s="13" t="s">
        <v>92</v>
      </c>
      <c r="B171" s="48" t="s">
        <v>989</v>
      </c>
      <c r="C171" s="21">
        <v>44273</v>
      </c>
      <c r="D171" s="20" t="s">
        <v>990</v>
      </c>
      <c r="E171" s="12" t="s">
        <v>997</v>
      </c>
      <c r="F171" s="51" t="s">
        <v>992</v>
      </c>
      <c r="G171" s="20" t="s">
        <v>993</v>
      </c>
      <c r="H171" s="20" t="s">
        <v>447</v>
      </c>
      <c r="I171" s="58">
        <v>1.65</v>
      </c>
      <c r="J171" s="60">
        <v>24</v>
      </c>
      <c r="K171" s="22">
        <v>39.6</v>
      </c>
      <c r="L171" s="20" t="s">
        <v>606</v>
      </c>
      <c r="M171" s="11" t="s">
        <v>1002</v>
      </c>
      <c r="N171" s="11" t="s">
        <v>1147</v>
      </c>
    </row>
    <row r="172" spans="1:14" ht="45">
      <c r="A172" s="13" t="s">
        <v>92</v>
      </c>
      <c r="B172" s="48" t="s">
        <v>989</v>
      </c>
      <c r="C172" s="21">
        <v>44273</v>
      </c>
      <c r="D172" s="20" t="s">
        <v>990</v>
      </c>
      <c r="E172" s="12" t="s">
        <v>998</v>
      </c>
      <c r="F172" s="51" t="s">
        <v>992</v>
      </c>
      <c r="G172" s="20" t="s">
        <v>993</v>
      </c>
      <c r="H172" s="20" t="s">
        <v>11</v>
      </c>
      <c r="I172" s="58">
        <v>3.5</v>
      </c>
      <c r="J172" s="60">
        <v>16</v>
      </c>
      <c r="K172" s="22">
        <v>56</v>
      </c>
      <c r="L172" s="20" t="s">
        <v>606</v>
      </c>
      <c r="M172" s="11" t="s">
        <v>1002</v>
      </c>
      <c r="N172" s="11" t="s">
        <v>1147</v>
      </c>
    </row>
    <row r="173" spans="1:14" ht="45">
      <c r="A173" s="13" t="s">
        <v>92</v>
      </c>
      <c r="B173" s="48" t="s">
        <v>989</v>
      </c>
      <c r="C173" s="21">
        <v>44273</v>
      </c>
      <c r="D173" s="20" t="s">
        <v>990</v>
      </c>
      <c r="E173" s="12" t="s">
        <v>999</v>
      </c>
      <c r="F173" s="51" t="s">
        <v>992</v>
      </c>
      <c r="G173" s="20" t="s">
        <v>993</v>
      </c>
      <c r="H173" s="20" t="s">
        <v>11</v>
      </c>
      <c r="I173" s="58">
        <v>10.5</v>
      </c>
      <c r="J173" s="60">
        <v>24</v>
      </c>
      <c r="K173" s="22">
        <v>252</v>
      </c>
      <c r="L173" s="20" t="s">
        <v>606</v>
      </c>
      <c r="M173" s="11" t="s">
        <v>1002</v>
      </c>
      <c r="N173" s="11" t="s">
        <v>1147</v>
      </c>
    </row>
    <row r="174" spans="1:14" ht="45">
      <c r="A174" s="13" t="s">
        <v>1192</v>
      </c>
      <c r="B174" s="48" t="s">
        <v>663</v>
      </c>
      <c r="C174" s="27">
        <v>44274</v>
      </c>
      <c r="D174" s="20" t="s">
        <v>845</v>
      </c>
      <c r="E174" s="12" t="s">
        <v>957</v>
      </c>
      <c r="F174" s="51" t="s">
        <v>847</v>
      </c>
      <c r="G174" s="20" t="s">
        <v>958</v>
      </c>
      <c r="H174" s="20" t="s">
        <v>369</v>
      </c>
      <c r="I174" s="58">
        <v>0.18</v>
      </c>
      <c r="J174" s="16">
        <v>30000</v>
      </c>
      <c r="K174" s="22">
        <v>5400</v>
      </c>
      <c r="L174" s="20" t="s">
        <v>582</v>
      </c>
      <c r="M174" s="11" t="s">
        <v>1001</v>
      </c>
      <c r="N174" s="11" t="s">
        <v>1148</v>
      </c>
    </row>
    <row r="175" spans="1:14" ht="45">
      <c r="A175" s="13" t="s">
        <v>1192</v>
      </c>
      <c r="B175" s="48" t="s">
        <v>663</v>
      </c>
      <c r="C175" s="27">
        <v>44274</v>
      </c>
      <c r="D175" s="20" t="s">
        <v>845</v>
      </c>
      <c r="E175" s="12" t="s">
        <v>959</v>
      </c>
      <c r="F175" s="51" t="s">
        <v>847</v>
      </c>
      <c r="G175" s="20" t="s">
        <v>851</v>
      </c>
      <c r="H175" s="20" t="s">
        <v>338</v>
      </c>
      <c r="I175" s="58">
        <v>1.83</v>
      </c>
      <c r="J175" s="16">
        <v>50</v>
      </c>
      <c r="K175" s="22">
        <v>91.5</v>
      </c>
      <c r="L175" s="20" t="s">
        <v>582</v>
      </c>
      <c r="M175" s="11" t="s">
        <v>1001</v>
      </c>
      <c r="N175" s="11" t="s">
        <v>1148</v>
      </c>
    </row>
    <row r="176" spans="1:14" ht="45">
      <c r="A176" s="13" t="s">
        <v>1192</v>
      </c>
      <c r="B176" s="48" t="s">
        <v>663</v>
      </c>
      <c r="C176" s="27">
        <v>44274</v>
      </c>
      <c r="D176" s="20" t="s">
        <v>845</v>
      </c>
      <c r="E176" s="12" t="s">
        <v>960</v>
      </c>
      <c r="F176" s="51" t="s">
        <v>847</v>
      </c>
      <c r="G176" s="20" t="s">
        <v>851</v>
      </c>
      <c r="H176" s="20" t="s">
        <v>369</v>
      </c>
      <c r="I176" s="58">
        <v>0.33</v>
      </c>
      <c r="J176" s="16">
        <v>12000</v>
      </c>
      <c r="K176" s="22">
        <v>3960</v>
      </c>
      <c r="L176" s="20" t="s">
        <v>582</v>
      </c>
      <c r="M176" s="11" t="s">
        <v>1001</v>
      </c>
      <c r="N176" s="11" t="s">
        <v>1148</v>
      </c>
    </row>
    <row r="177" spans="1:15" ht="30">
      <c r="A177" s="65" t="s">
        <v>1192</v>
      </c>
      <c r="B177" s="72" t="s">
        <v>663</v>
      </c>
      <c r="C177" s="132">
        <v>44274</v>
      </c>
      <c r="D177" s="68" t="s">
        <v>845</v>
      </c>
      <c r="E177" s="66" t="s">
        <v>961</v>
      </c>
      <c r="F177" s="73" t="s">
        <v>847</v>
      </c>
      <c r="G177" s="68" t="s">
        <v>962</v>
      </c>
      <c r="H177" s="68" t="s">
        <v>369</v>
      </c>
      <c r="I177" s="80">
        <v>1.95</v>
      </c>
      <c r="J177" s="68">
        <v>4020</v>
      </c>
      <c r="K177" s="71">
        <v>7839</v>
      </c>
      <c r="L177" s="68" t="s">
        <v>582</v>
      </c>
      <c r="M177" s="75" t="s">
        <v>1015</v>
      </c>
      <c r="N177" s="75"/>
    </row>
    <row r="178" spans="1:15" ht="45">
      <c r="A178" s="13" t="s">
        <v>1192</v>
      </c>
      <c r="B178" s="48" t="s">
        <v>663</v>
      </c>
      <c r="C178" s="27">
        <v>44274</v>
      </c>
      <c r="D178" s="20" t="s">
        <v>845</v>
      </c>
      <c r="E178" s="12" t="s">
        <v>963</v>
      </c>
      <c r="F178" s="51" t="s">
        <v>847</v>
      </c>
      <c r="G178" s="20" t="s">
        <v>853</v>
      </c>
      <c r="H178" s="20" t="s">
        <v>447</v>
      </c>
      <c r="I178" s="58">
        <v>2.2999999999999998</v>
      </c>
      <c r="J178" s="16">
        <v>150</v>
      </c>
      <c r="K178" s="22">
        <v>345</v>
      </c>
      <c r="L178" s="20" t="s">
        <v>582</v>
      </c>
      <c r="M178" s="11" t="s">
        <v>1001</v>
      </c>
      <c r="N178" s="11" t="s">
        <v>1148</v>
      </c>
    </row>
    <row r="179" spans="1:15" ht="45">
      <c r="A179" s="13" t="s">
        <v>1192</v>
      </c>
      <c r="B179" s="48" t="s">
        <v>663</v>
      </c>
      <c r="C179" s="27">
        <v>44274</v>
      </c>
      <c r="D179" s="20" t="s">
        <v>845</v>
      </c>
      <c r="E179" s="12" t="s">
        <v>471</v>
      </c>
      <c r="F179" s="51" t="s">
        <v>847</v>
      </c>
      <c r="G179" s="20" t="s">
        <v>446</v>
      </c>
      <c r="H179" s="20" t="s">
        <v>447</v>
      </c>
      <c r="I179" s="58">
        <v>2.33</v>
      </c>
      <c r="J179" s="16">
        <v>2000</v>
      </c>
      <c r="K179" s="22">
        <v>4660</v>
      </c>
      <c r="L179" s="20" t="s">
        <v>582</v>
      </c>
      <c r="M179" s="11" t="s">
        <v>1001</v>
      </c>
      <c r="N179" s="11" t="s">
        <v>1148</v>
      </c>
    </row>
    <row r="180" spans="1:15" ht="45">
      <c r="A180" s="13" t="s">
        <v>1192</v>
      </c>
      <c r="B180" s="48" t="s">
        <v>663</v>
      </c>
      <c r="C180" s="27">
        <v>44274</v>
      </c>
      <c r="D180" s="20" t="s">
        <v>845</v>
      </c>
      <c r="E180" s="12" t="s">
        <v>472</v>
      </c>
      <c r="F180" s="51" t="s">
        <v>847</v>
      </c>
      <c r="G180" s="20" t="s">
        <v>446</v>
      </c>
      <c r="H180" s="20" t="s">
        <v>447</v>
      </c>
      <c r="I180" s="58">
        <v>2.48</v>
      </c>
      <c r="J180" s="16">
        <v>350</v>
      </c>
      <c r="K180" s="22">
        <v>868</v>
      </c>
      <c r="L180" s="20" t="s">
        <v>582</v>
      </c>
      <c r="M180" s="11" t="s">
        <v>1001</v>
      </c>
      <c r="N180" s="11" t="s">
        <v>1148</v>
      </c>
    </row>
    <row r="181" spans="1:15" ht="45">
      <c r="A181" s="13" t="s">
        <v>1192</v>
      </c>
      <c r="B181" s="48" t="s">
        <v>663</v>
      </c>
      <c r="C181" s="27">
        <v>44274</v>
      </c>
      <c r="D181" s="20" t="s">
        <v>845</v>
      </c>
      <c r="E181" s="12" t="s">
        <v>473</v>
      </c>
      <c r="F181" s="51" t="s">
        <v>847</v>
      </c>
      <c r="G181" s="20" t="s">
        <v>446</v>
      </c>
      <c r="H181" s="20" t="s">
        <v>447</v>
      </c>
      <c r="I181" s="58">
        <v>2.6</v>
      </c>
      <c r="J181" s="16">
        <v>200</v>
      </c>
      <c r="K181" s="22">
        <v>520</v>
      </c>
      <c r="L181" s="20" t="s">
        <v>582</v>
      </c>
      <c r="M181" s="11" t="s">
        <v>1001</v>
      </c>
      <c r="N181" s="11" t="s">
        <v>1148</v>
      </c>
    </row>
    <row r="182" spans="1:15" ht="45">
      <c r="A182" s="13" t="s">
        <v>1192</v>
      </c>
      <c r="B182" s="48" t="s">
        <v>663</v>
      </c>
      <c r="C182" s="27">
        <v>44274</v>
      </c>
      <c r="D182" s="20" t="s">
        <v>845</v>
      </c>
      <c r="E182" s="12" t="s">
        <v>741</v>
      </c>
      <c r="F182" s="51" t="s">
        <v>847</v>
      </c>
      <c r="G182" s="20" t="s">
        <v>340</v>
      </c>
      <c r="H182" s="20" t="s">
        <v>369</v>
      </c>
      <c r="I182" s="58">
        <v>1.05</v>
      </c>
      <c r="J182" s="16">
        <v>12000</v>
      </c>
      <c r="K182" s="22">
        <v>12600</v>
      </c>
      <c r="L182" s="20" t="s">
        <v>582</v>
      </c>
      <c r="M182" s="11" t="s">
        <v>1001</v>
      </c>
      <c r="N182" s="11" t="s">
        <v>1148</v>
      </c>
    </row>
    <row r="183" spans="1:15" ht="45">
      <c r="A183" s="13" t="s">
        <v>1192</v>
      </c>
      <c r="B183" s="48" t="s">
        <v>663</v>
      </c>
      <c r="C183" s="27">
        <v>44274</v>
      </c>
      <c r="D183" s="20" t="s">
        <v>845</v>
      </c>
      <c r="E183" s="12" t="s">
        <v>964</v>
      </c>
      <c r="F183" s="51" t="s">
        <v>847</v>
      </c>
      <c r="G183" s="20" t="s">
        <v>340</v>
      </c>
      <c r="H183" s="20" t="s">
        <v>447</v>
      </c>
      <c r="I183" s="58">
        <v>2.97</v>
      </c>
      <c r="J183" s="16">
        <v>1000</v>
      </c>
      <c r="K183" s="22">
        <v>2970</v>
      </c>
      <c r="L183" s="20" t="s">
        <v>582</v>
      </c>
      <c r="M183" s="11" t="s">
        <v>1001</v>
      </c>
      <c r="N183" s="11" t="s">
        <v>1148</v>
      </c>
    </row>
    <row r="184" spans="1:15" ht="45">
      <c r="A184" s="13" t="s">
        <v>1192</v>
      </c>
      <c r="B184" s="48" t="s">
        <v>663</v>
      </c>
      <c r="C184" s="27">
        <v>44274</v>
      </c>
      <c r="D184" s="20" t="s">
        <v>845</v>
      </c>
      <c r="E184" s="12" t="s">
        <v>965</v>
      </c>
      <c r="F184" s="51" t="s">
        <v>847</v>
      </c>
      <c r="G184" s="20" t="s">
        <v>340</v>
      </c>
      <c r="H184" s="20" t="s">
        <v>369</v>
      </c>
      <c r="I184" s="58">
        <v>0.1386</v>
      </c>
      <c r="J184" s="16">
        <v>28000</v>
      </c>
      <c r="K184" s="22">
        <v>3880.8</v>
      </c>
      <c r="L184" s="20" t="s">
        <v>582</v>
      </c>
      <c r="M184" s="11" t="s">
        <v>1001</v>
      </c>
      <c r="N184" s="11" t="s">
        <v>1148</v>
      </c>
    </row>
    <row r="185" spans="1:15" ht="45">
      <c r="A185" s="13" t="s">
        <v>1192</v>
      </c>
      <c r="B185" s="48" t="s">
        <v>663</v>
      </c>
      <c r="C185" s="27">
        <v>44274</v>
      </c>
      <c r="D185" s="20" t="s">
        <v>845</v>
      </c>
      <c r="E185" s="12" t="s">
        <v>966</v>
      </c>
      <c r="F185" s="51" t="s">
        <v>847</v>
      </c>
      <c r="G185" s="20" t="s">
        <v>340</v>
      </c>
      <c r="H185" s="20" t="s">
        <v>369</v>
      </c>
      <c r="I185" s="58">
        <v>5.74E-2</v>
      </c>
      <c r="J185" s="16">
        <v>12000</v>
      </c>
      <c r="K185" s="22">
        <v>688.8</v>
      </c>
      <c r="L185" s="20" t="s">
        <v>582</v>
      </c>
      <c r="M185" s="11" t="s">
        <v>1001</v>
      </c>
      <c r="N185" s="11" t="s">
        <v>1148</v>
      </c>
    </row>
    <row r="186" spans="1:15" ht="45">
      <c r="A186" s="13" t="s">
        <v>1192</v>
      </c>
      <c r="B186" s="48" t="s">
        <v>663</v>
      </c>
      <c r="C186" s="27">
        <v>44274</v>
      </c>
      <c r="D186" s="20" t="s">
        <v>845</v>
      </c>
      <c r="E186" s="12" t="s">
        <v>470</v>
      </c>
      <c r="F186" s="51" t="s">
        <v>847</v>
      </c>
      <c r="G186" s="20" t="s">
        <v>967</v>
      </c>
      <c r="H186" s="20" t="s">
        <v>447</v>
      </c>
      <c r="I186" s="58">
        <v>1.94</v>
      </c>
      <c r="J186" s="16">
        <v>3000</v>
      </c>
      <c r="K186" s="22">
        <v>5820</v>
      </c>
      <c r="L186" s="20" t="s">
        <v>582</v>
      </c>
      <c r="M186" s="11" t="s">
        <v>1001</v>
      </c>
      <c r="N186" s="11" t="s">
        <v>1148</v>
      </c>
      <c r="O186" t="s">
        <v>1011</v>
      </c>
    </row>
    <row r="187" spans="1:15" ht="45">
      <c r="A187" s="13" t="s">
        <v>1192</v>
      </c>
      <c r="B187" s="48" t="s">
        <v>663</v>
      </c>
      <c r="C187" s="27">
        <v>44274</v>
      </c>
      <c r="D187" s="20" t="s">
        <v>845</v>
      </c>
      <c r="E187" s="12" t="s">
        <v>968</v>
      </c>
      <c r="F187" s="51" t="s">
        <v>847</v>
      </c>
      <c r="G187" s="20" t="s">
        <v>967</v>
      </c>
      <c r="H187" s="20" t="s">
        <v>447</v>
      </c>
      <c r="I187" s="58">
        <v>1.7</v>
      </c>
      <c r="J187" s="16">
        <v>5500</v>
      </c>
      <c r="K187" s="22">
        <v>9350</v>
      </c>
      <c r="L187" s="20" t="s">
        <v>582</v>
      </c>
      <c r="M187" s="11" t="s">
        <v>1001</v>
      </c>
      <c r="N187" s="11" t="s">
        <v>1148</v>
      </c>
    </row>
    <row r="188" spans="1:15" ht="45">
      <c r="A188" s="13" t="s">
        <v>1192</v>
      </c>
      <c r="B188" s="48" t="s">
        <v>663</v>
      </c>
      <c r="C188" s="27">
        <v>44274</v>
      </c>
      <c r="D188" s="20" t="s">
        <v>845</v>
      </c>
      <c r="E188" s="12" t="s">
        <v>969</v>
      </c>
      <c r="F188" s="51" t="s">
        <v>847</v>
      </c>
      <c r="G188" s="20" t="s">
        <v>970</v>
      </c>
      <c r="H188" s="20" t="s">
        <v>369</v>
      </c>
      <c r="I188" s="58">
        <v>0.59</v>
      </c>
      <c r="J188" s="16">
        <v>10000</v>
      </c>
      <c r="K188" s="22">
        <v>5900</v>
      </c>
      <c r="L188" s="20" t="s">
        <v>582</v>
      </c>
      <c r="M188" s="11" t="s">
        <v>1001</v>
      </c>
      <c r="N188" s="11" t="s">
        <v>1148</v>
      </c>
    </row>
    <row r="189" spans="1:15" ht="45">
      <c r="A189" s="13" t="s">
        <v>1192</v>
      </c>
      <c r="B189" s="48" t="s">
        <v>663</v>
      </c>
      <c r="C189" s="27">
        <v>44274</v>
      </c>
      <c r="D189" s="20" t="s">
        <v>845</v>
      </c>
      <c r="E189" s="12" t="s">
        <v>507</v>
      </c>
      <c r="F189" s="51" t="s">
        <v>847</v>
      </c>
      <c r="G189" s="20" t="s">
        <v>452</v>
      </c>
      <c r="H189" s="20" t="s">
        <v>11</v>
      </c>
      <c r="I189" s="58">
        <v>0.22900000000000001</v>
      </c>
      <c r="J189" s="16">
        <v>4000</v>
      </c>
      <c r="K189" s="22">
        <v>916</v>
      </c>
      <c r="L189" s="20" t="s">
        <v>582</v>
      </c>
      <c r="M189" s="11" t="s">
        <v>1001</v>
      </c>
      <c r="N189" s="11" t="s">
        <v>1148</v>
      </c>
    </row>
    <row r="190" spans="1:15" ht="45">
      <c r="A190" s="13" t="s">
        <v>1192</v>
      </c>
      <c r="B190" s="48" t="s">
        <v>663</v>
      </c>
      <c r="C190" s="27">
        <v>44274</v>
      </c>
      <c r="D190" s="20" t="s">
        <v>845</v>
      </c>
      <c r="E190" s="12" t="s">
        <v>971</v>
      </c>
      <c r="F190" s="51" t="s">
        <v>847</v>
      </c>
      <c r="G190" s="20" t="s">
        <v>972</v>
      </c>
      <c r="H190" s="20" t="s">
        <v>11</v>
      </c>
      <c r="I190" s="58">
        <v>0.125</v>
      </c>
      <c r="J190" s="16">
        <v>80000</v>
      </c>
      <c r="K190" s="22">
        <v>10000</v>
      </c>
      <c r="L190" s="20" t="s">
        <v>582</v>
      </c>
      <c r="M190" s="11" t="s">
        <v>1001</v>
      </c>
      <c r="N190" s="11" t="s">
        <v>1148</v>
      </c>
    </row>
    <row r="191" spans="1:15" ht="45">
      <c r="A191" s="13" t="s">
        <v>1192</v>
      </c>
      <c r="B191" s="48" t="s">
        <v>663</v>
      </c>
      <c r="C191" s="27">
        <v>44274</v>
      </c>
      <c r="D191" s="20" t="s">
        <v>845</v>
      </c>
      <c r="E191" s="12" t="s">
        <v>973</v>
      </c>
      <c r="F191" s="51" t="s">
        <v>847</v>
      </c>
      <c r="G191" s="20" t="s">
        <v>974</v>
      </c>
      <c r="H191" s="20" t="s">
        <v>860</v>
      </c>
      <c r="I191" s="58">
        <v>34</v>
      </c>
      <c r="J191" s="16">
        <v>50</v>
      </c>
      <c r="K191" s="22">
        <v>1700</v>
      </c>
      <c r="L191" s="20" t="s">
        <v>582</v>
      </c>
      <c r="M191" s="11" t="s">
        <v>1001</v>
      </c>
      <c r="N191" s="11" t="s">
        <v>1148</v>
      </c>
    </row>
    <row r="192" spans="1:15" ht="45">
      <c r="A192" s="13" t="s">
        <v>1192</v>
      </c>
      <c r="B192" s="48" t="s">
        <v>663</v>
      </c>
      <c r="C192" s="27">
        <v>44274</v>
      </c>
      <c r="D192" s="20" t="s">
        <v>845</v>
      </c>
      <c r="E192" s="12" t="s">
        <v>508</v>
      </c>
      <c r="F192" s="51" t="s">
        <v>847</v>
      </c>
      <c r="G192" s="20" t="s">
        <v>975</v>
      </c>
      <c r="H192" s="20" t="s">
        <v>447</v>
      </c>
      <c r="I192" s="58">
        <v>2.6879</v>
      </c>
      <c r="J192" s="16">
        <v>200</v>
      </c>
      <c r="K192" s="22">
        <v>537.58000000000004</v>
      </c>
      <c r="L192" s="20" t="s">
        <v>582</v>
      </c>
      <c r="M192" s="11" t="s">
        <v>1001</v>
      </c>
      <c r="N192" s="11" t="s">
        <v>1148</v>
      </c>
      <c r="O192" t="s">
        <v>1011</v>
      </c>
    </row>
    <row r="193" spans="1:15" ht="45">
      <c r="A193" s="13" t="s">
        <v>1192</v>
      </c>
      <c r="B193" s="48" t="s">
        <v>663</v>
      </c>
      <c r="C193" s="27">
        <v>44274</v>
      </c>
      <c r="D193" s="20" t="s">
        <v>845</v>
      </c>
      <c r="E193" s="12" t="s">
        <v>559</v>
      </c>
      <c r="F193" s="51" t="s">
        <v>847</v>
      </c>
      <c r="G193" s="20" t="s">
        <v>863</v>
      </c>
      <c r="H193" s="20" t="s">
        <v>369</v>
      </c>
      <c r="I193" s="58">
        <v>0.16500000000000001</v>
      </c>
      <c r="J193" s="16">
        <v>60000</v>
      </c>
      <c r="K193" s="22">
        <v>9900</v>
      </c>
      <c r="L193" s="20" t="s">
        <v>582</v>
      </c>
      <c r="M193" s="11" t="s">
        <v>1001</v>
      </c>
      <c r="N193" s="11" t="s">
        <v>1148</v>
      </c>
    </row>
    <row r="194" spans="1:15" ht="45">
      <c r="A194" s="13" t="s">
        <v>1192</v>
      </c>
      <c r="B194" s="48" t="s">
        <v>663</v>
      </c>
      <c r="C194" s="27">
        <v>44274</v>
      </c>
      <c r="D194" s="20" t="s">
        <v>845</v>
      </c>
      <c r="E194" s="12" t="s">
        <v>742</v>
      </c>
      <c r="F194" s="51" t="s">
        <v>847</v>
      </c>
      <c r="G194" s="20" t="s">
        <v>460</v>
      </c>
      <c r="H194" s="20" t="s">
        <v>369</v>
      </c>
      <c r="I194" s="58">
        <v>0.6</v>
      </c>
      <c r="J194" s="16">
        <v>3000</v>
      </c>
      <c r="K194" s="22">
        <v>1800</v>
      </c>
      <c r="L194" s="20" t="s">
        <v>582</v>
      </c>
      <c r="M194" s="11" t="s">
        <v>1001</v>
      </c>
      <c r="N194" s="11" t="s">
        <v>1148</v>
      </c>
    </row>
    <row r="195" spans="1:15" ht="45">
      <c r="A195" s="13" t="s">
        <v>1192</v>
      </c>
      <c r="B195" s="48" t="s">
        <v>663</v>
      </c>
      <c r="C195" s="27">
        <v>44274</v>
      </c>
      <c r="D195" s="20" t="s">
        <v>845</v>
      </c>
      <c r="E195" s="12" t="s">
        <v>976</v>
      </c>
      <c r="F195" s="51" t="s">
        <v>847</v>
      </c>
      <c r="G195" s="20" t="s">
        <v>460</v>
      </c>
      <c r="H195" s="20" t="s">
        <v>369</v>
      </c>
      <c r="I195" s="58">
        <v>0.35</v>
      </c>
      <c r="J195" s="16">
        <v>12000</v>
      </c>
      <c r="K195" s="22">
        <v>4200</v>
      </c>
      <c r="L195" s="20" t="s">
        <v>582</v>
      </c>
      <c r="M195" s="11" t="s">
        <v>1001</v>
      </c>
      <c r="N195" s="11" t="s">
        <v>1148</v>
      </c>
    </row>
    <row r="196" spans="1:15" ht="45">
      <c r="A196" s="13" t="s">
        <v>1192</v>
      </c>
      <c r="B196" s="48" t="s">
        <v>663</v>
      </c>
      <c r="C196" s="27">
        <v>44274</v>
      </c>
      <c r="D196" s="20" t="s">
        <v>845</v>
      </c>
      <c r="E196" s="12" t="s">
        <v>977</v>
      </c>
      <c r="F196" s="51" t="s">
        <v>847</v>
      </c>
      <c r="G196" s="20" t="s">
        <v>460</v>
      </c>
      <c r="H196" s="20" t="s">
        <v>447</v>
      </c>
      <c r="I196" s="58">
        <v>3.2</v>
      </c>
      <c r="J196" s="16">
        <v>100</v>
      </c>
      <c r="K196" s="22">
        <v>320</v>
      </c>
      <c r="L196" s="20" t="s">
        <v>582</v>
      </c>
      <c r="M196" s="11" t="s">
        <v>1001</v>
      </c>
      <c r="N196" s="11" t="s">
        <v>1148</v>
      </c>
    </row>
    <row r="197" spans="1:15" ht="30">
      <c r="A197" s="13" t="s">
        <v>1192</v>
      </c>
      <c r="B197" s="48" t="s">
        <v>663</v>
      </c>
      <c r="C197" s="27">
        <v>44274</v>
      </c>
      <c r="D197" s="20" t="s">
        <v>845</v>
      </c>
      <c r="E197" s="12" t="s">
        <v>978</v>
      </c>
      <c r="F197" s="51" t="s">
        <v>847</v>
      </c>
      <c r="G197" s="20" t="s">
        <v>979</v>
      </c>
      <c r="H197" s="20" t="s">
        <v>338</v>
      </c>
      <c r="I197" s="58">
        <v>1.3225</v>
      </c>
      <c r="J197" s="16">
        <v>750</v>
      </c>
      <c r="K197" s="22">
        <v>991.88</v>
      </c>
      <c r="L197" s="20" t="s">
        <v>582</v>
      </c>
      <c r="M197" s="11" t="s">
        <v>1001</v>
      </c>
      <c r="N197" s="11"/>
    </row>
    <row r="198" spans="1:15" ht="45">
      <c r="A198" s="13" t="s">
        <v>1192</v>
      </c>
      <c r="B198" s="48" t="s">
        <v>663</v>
      </c>
      <c r="C198" s="27">
        <v>44274</v>
      </c>
      <c r="D198" s="20" t="s">
        <v>845</v>
      </c>
      <c r="E198" s="12" t="s">
        <v>980</v>
      </c>
      <c r="F198" s="51" t="s">
        <v>847</v>
      </c>
      <c r="G198" s="20" t="s">
        <v>979</v>
      </c>
      <c r="H198" s="20" t="s">
        <v>369</v>
      </c>
      <c r="I198" s="58">
        <v>0.13800000000000001</v>
      </c>
      <c r="J198" s="16">
        <v>50000</v>
      </c>
      <c r="K198" s="22">
        <v>6900</v>
      </c>
      <c r="L198" s="20" t="s">
        <v>582</v>
      </c>
      <c r="M198" s="11" t="s">
        <v>1001</v>
      </c>
      <c r="N198" s="11" t="s">
        <v>1148</v>
      </c>
      <c r="O198" t="s">
        <v>1011</v>
      </c>
    </row>
    <row r="199" spans="1:15" ht="45">
      <c r="A199" s="13" t="s">
        <v>1192</v>
      </c>
      <c r="B199" s="48" t="s">
        <v>663</v>
      </c>
      <c r="C199" s="27">
        <v>44274</v>
      </c>
      <c r="D199" s="20" t="s">
        <v>845</v>
      </c>
      <c r="E199" s="12" t="s">
        <v>981</v>
      </c>
      <c r="F199" s="51" t="s">
        <v>847</v>
      </c>
      <c r="G199" s="20" t="s">
        <v>979</v>
      </c>
      <c r="H199" s="20" t="s">
        <v>338</v>
      </c>
      <c r="I199" s="58">
        <v>0.621</v>
      </c>
      <c r="J199" s="16">
        <v>300</v>
      </c>
      <c r="K199" s="22">
        <v>186.3</v>
      </c>
      <c r="L199" s="20" t="s">
        <v>582</v>
      </c>
      <c r="M199" s="11" t="s">
        <v>1001</v>
      </c>
      <c r="N199" s="11" t="s">
        <v>1148</v>
      </c>
      <c r="O199" t="s">
        <v>1011</v>
      </c>
    </row>
    <row r="200" spans="1:15" ht="45">
      <c r="A200" s="13" t="s">
        <v>92</v>
      </c>
      <c r="B200" s="48" t="s">
        <v>1016</v>
      </c>
      <c r="C200" s="21">
        <v>44277</v>
      </c>
      <c r="D200" s="20" t="s">
        <v>1017</v>
      </c>
      <c r="E200" s="12" t="s">
        <v>1018</v>
      </c>
      <c r="F200" s="51" t="s">
        <v>1021</v>
      </c>
      <c r="G200" s="20" t="s">
        <v>925</v>
      </c>
      <c r="H200" s="20" t="s">
        <v>11</v>
      </c>
      <c r="I200" s="58">
        <v>167.18</v>
      </c>
      <c r="J200" s="16">
        <v>6</v>
      </c>
      <c r="K200" s="22">
        <v>1003.08</v>
      </c>
      <c r="L200" s="20" t="s">
        <v>1022</v>
      </c>
      <c r="M200" s="11" t="s">
        <v>1023</v>
      </c>
      <c r="N200" s="11" t="s">
        <v>1149</v>
      </c>
    </row>
    <row r="201" spans="1:15" ht="45">
      <c r="A201" s="13" t="s">
        <v>92</v>
      </c>
      <c r="B201" s="48" t="s">
        <v>1016</v>
      </c>
      <c r="C201" s="21">
        <v>44277</v>
      </c>
      <c r="D201" s="20" t="s">
        <v>1017</v>
      </c>
      <c r="E201" s="12" t="s">
        <v>1019</v>
      </c>
      <c r="F201" s="51" t="s">
        <v>1021</v>
      </c>
      <c r="G201" s="20" t="s">
        <v>925</v>
      </c>
      <c r="H201" s="20" t="s">
        <v>11</v>
      </c>
      <c r="I201" s="58">
        <v>153</v>
      </c>
      <c r="J201" s="16">
        <v>6</v>
      </c>
      <c r="K201" s="22">
        <v>918</v>
      </c>
      <c r="L201" s="20" t="s">
        <v>1022</v>
      </c>
      <c r="M201" s="11" t="s">
        <v>1023</v>
      </c>
      <c r="N201" s="11" t="s">
        <v>1149</v>
      </c>
    </row>
    <row r="202" spans="1:15" ht="45">
      <c r="A202" s="13" t="s">
        <v>92</v>
      </c>
      <c r="B202" s="48" t="s">
        <v>1016</v>
      </c>
      <c r="C202" s="21">
        <v>44277</v>
      </c>
      <c r="D202" s="20" t="s">
        <v>1017</v>
      </c>
      <c r="E202" s="12" t="s">
        <v>1020</v>
      </c>
      <c r="F202" s="51" t="s">
        <v>1021</v>
      </c>
      <c r="G202" s="20" t="s">
        <v>925</v>
      </c>
      <c r="H202" s="20" t="s">
        <v>11</v>
      </c>
      <c r="I202" s="58">
        <v>148.33000000000001</v>
      </c>
      <c r="J202" s="16">
        <v>6</v>
      </c>
      <c r="K202" s="22">
        <v>889.98</v>
      </c>
      <c r="L202" s="20" t="s">
        <v>1022</v>
      </c>
      <c r="M202" s="11" t="s">
        <v>1023</v>
      </c>
      <c r="N202" s="11" t="s">
        <v>1149</v>
      </c>
    </row>
    <row r="203" spans="1:15" ht="45">
      <c r="A203" s="13" t="s">
        <v>1305</v>
      </c>
      <c r="B203" s="48" t="s">
        <v>788</v>
      </c>
      <c r="C203" s="21">
        <v>44281</v>
      </c>
      <c r="D203" s="20" t="s">
        <v>789</v>
      </c>
      <c r="E203" s="12" t="s">
        <v>1012</v>
      </c>
      <c r="F203" s="62" t="s">
        <v>791</v>
      </c>
      <c r="G203" s="20" t="s">
        <v>1014</v>
      </c>
      <c r="H203" s="20" t="s">
        <v>11</v>
      </c>
      <c r="I203" s="58">
        <v>173.25</v>
      </c>
      <c r="J203" s="20">
        <v>20</v>
      </c>
      <c r="K203" s="22">
        <v>3465</v>
      </c>
      <c r="L203" s="20" t="s">
        <v>582</v>
      </c>
      <c r="M203" s="11" t="s">
        <v>820</v>
      </c>
      <c r="N203" s="11" t="s">
        <v>1055</v>
      </c>
    </row>
    <row r="204" spans="1:15" ht="45">
      <c r="A204" s="13" t="s">
        <v>1305</v>
      </c>
      <c r="B204" s="48" t="s">
        <v>788</v>
      </c>
      <c r="C204" s="21">
        <v>44281</v>
      </c>
      <c r="D204" s="20" t="s">
        <v>789</v>
      </c>
      <c r="E204" s="12" t="s">
        <v>1013</v>
      </c>
      <c r="F204" s="62" t="s">
        <v>791</v>
      </c>
      <c r="G204" s="20" t="s">
        <v>1014</v>
      </c>
      <c r="H204" s="20" t="s">
        <v>11</v>
      </c>
      <c r="I204" s="63">
        <v>173.25</v>
      </c>
      <c r="J204" s="64">
        <v>20</v>
      </c>
      <c r="K204" s="40">
        <v>3465</v>
      </c>
      <c r="L204" s="35" t="s">
        <v>582</v>
      </c>
      <c r="M204" s="11" t="s">
        <v>820</v>
      </c>
      <c r="N204" s="11" t="s">
        <v>1055</v>
      </c>
    </row>
    <row r="205" spans="1:15" ht="45">
      <c r="A205" s="13" t="s">
        <v>92</v>
      </c>
      <c r="B205" s="48" t="s">
        <v>1034</v>
      </c>
      <c r="C205" s="21">
        <v>44286</v>
      </c>
      <c r="D205" s="20" t="s">
        <v>1035</v>
      </c>
      <c r="E205" s="12" t="s">
        <v>1036</v>
      </c>
      <c r="F205" s="51" t="s">
        <v>1037</v>
      </c>
      <c r="G205" s="14" t="s">
        <v>126</v>
      </c>
      <c r="H205" s="20" t="s">
        <v>42</v>
      </c>
      <c r="I205" s="63">
        <v>16300</v>
      </c>
      <c r="J205" s="64">
        <v>1</v>
      </c>
      <c r="K205" s="40">
        <v>16300</v>
      </c>
      <c r="L205" s="35" t="s">
        <v>762</v>
      </c>
      <c r="M205" s="11" t="s">
        <v>1053</v>
      </c>
      <c r="N205" s="11" t="s">
        <v>1150</v>
      </c>
    </row>
    <row r="206" spans="1:15" ht="45">
      <c r="A206" s="13" t="s">
        <v>92</v>
      </c>
      <c r="B206" s="48" t="s">
        <v>1024</v>
      </c>
      <c r="C206" s="21">
        <v>44287</v>
      </c>
      <c r="D206" s="20" t="s">
        <v>1025</v>
      </c>
      <c r="E206" s="12" t="s">
        <v>1026</v>
      </c>
      <c r="F206" s="51" t="s">
        <v>1028</v>
      </c>
      <c r="G206" s="20" t="s">
        <v>446</v>
      </c>
      <c r="H206" s="20" t="s">
        <v>447</v>
      </c>
      <c r="I206" s="58">
        <v>2.4500000000000002</v>
      </c>
      <c r="J206" s="16">
        <v>2500</v>
      </c>
      <c r="K206" s="22">
        <v>6125</v>
      </c>
      <c r="L206" s="20" t="s">
        <v>738</v>
      </c>
      <c r="M206" s="11" t="s">
        <v>1129</v>
      </c>
      <c r="N206" s="11" t="s">
        <v>1151</v>
      </c>
    </row>
    <row r="207" spans="1:15" ht="45">
      <c r="A207" s="13" t="s">
        <v>92</v>
      </c>
      <c r="B207" s="48" t="s">
        <v>1024</v>
      </c>
      <c r="C207" s="21">
        <v>44287</v>
      </c>
      <c r="D207" s="20" t="s">
        <v>1025</v>
      </c>
      <c r="E207" s="12" t="s">
        <v>1027</v>
      </c>
      <c r="F207" s="51" t="s">
        <v>1028</v>
      </c>
      <c r="G207" s="20" t="s">
        <v>446</v>
      </c>
      <c r="H207" s="20" t="s">
        <v>447</v>
      </c>
      <c r="I207" s="58">
        <v>2.2400000000000002</v>
      </c>
      <c r="J207" s="16">
        <v>3000</v>
      </c>
      <c r="K207" s="22">
        <v>6720</v>
      </c>
      <c r="L207" s="20" t="s">
        <v>738</v>
      </c>
      <c r="M207" s="11" t="s">
        <v>1129</v>
      </c>
      <c r="N207" s="11" t="s">
        <v>1151</v>
      </c>
    </row>
    <row r="208" spans="1:15" ht="45">
      <c r="A208" s="13" t="s">
        <v>92</v>
      </c>
      <c r="B208" s="48" t="s">
        <v>1029</v>
      </c>
      <c r="C208" s="21">
        <v>44287</v>
      </c>
      <c r="D208" s="20" t="s">
        <v>1030</v>
      </c>
      <c r="E208" s="12" t="s">
        <v>756</v>
      </c>
      <c r="F208" s="51" t="s">
        <v>1032</v>
      </c>
      <c r="G208" s="20" t="s">
        <v>757</v>
      </c>
      <c r="H208" s="20" t="s">
        <v>11</v>
      </c>
      <c r="I208" s="58">
        <v>1479.5</v>
      </c>
      <c r="J208" s="16">
        <v>2</v>
      </c>
      <c r="K208" s="22">
        <v>2959</v>
      </c>
      <c r="L208" s="20" t="s">
        <v>768</v>
      </c>
      <c r="M208" s="11" t="s">
        <v>1130</v>
      </c>
      <c r="N208" s="11" t="s">
        <v>1429</v>
      </c>
    </row>
    <row r="209" spans="1:14" ht="45">
      <c r="A209" s="13" t="s">
        <v>92</v>
      </c>
      <c r="B209" s="48" t="s">
        <v>1029</v>
      </c>
      <c r="C209" s="21">
        <v>44287</v>
      </c>
      <c r="D209" s="20" t="s">
        <v>1030</v>
      </c>
      <c r="E209" s="12" t="s">
        <v>1031</v>
      </c>
      <c r="F209" s="51" t="s">
        <v>1032</v>
      </c>
      <c r="G209" s="20" t="s">
        <v>757</v>
      </c>
      <c r="H209" s="20" t="s">
        <v>1033</v>
      </c>
      <c r="I209" s="58">
        <v>655</v>
      </c>
      <c r="J209" s="16">
        <v>11</v>
      </c>
      <c r="K209" s="22">
        <v>7205</v>
      </c>
      <c r="L209" s="20" t="s">
        <v>768</v>
      </c>
      <c r="M209" s="11" t="s">
        <v>1130</v>
      </c>
      <c r="N209" s="11" t="s">
        <v>1429</v>
      </c>
    </row>
    <row r="210" spans="1:14" ht="45">
      <c r="A210" s="13" t="s">
        <v>92</v>
      </c>
      <c r="B210" s="48" t="s">
        <v>1029</v>
      </c>
      <c r="C210" s="21">
        <v>44287</v>
      </c>
      <c r="D210" s="20" t="s">
        <v>1030</v>
      </c>
      <c r="E210" s="12" t="s">
        <v>758</v>
      </c>
      <c r="F210" s="51" t="s">
        <v>1032</v>
      </c>
      <c r="G210" s="20" t="s">
        <v>757</v>
      </c>
      <c r="H210" s="20" t="s">
        <v>42</v>
      </c>
      <c r="I210" s="58">
        <v>750</v>
      </c>
      <c r="J210" s="16">
        <v>1</v>
      </c>
      <c r="K210" s="22">
        <v>750</v>
      </c>
      <c r="L210" s="20" t="s">
        <v>768</v>
      </c>
      <c r="M210" s="11" t="s">
        <v>1130</v>
      </c>
      <c r="N210" s="127" t="s">
        <v>1429</v>
      </c>
    </row>
    <row r="211" spans="1:14" ht="45">
      <c r="A211" s="13" t="s">
        <v>92</v>
      </c>
      <c r="B211" s="48" t="s">
        <v>1025</v>
      </c>
      <c r="C211" s="21">
        <v>44293</v>
      </c>
      <c r="D211" s="20" t="s">
        <v>1038</v>
      </c>
      <c r="E211" s="12" t="s">
        <v>838</v>
      </c>
      <c r="F211" s="51" t="s">
        <v>1040</v>
      </c>
      <c r="G211" s="20" t="s">
        <v>404</v>
      </c>
      <c r="H211" s="20" t="s">
        <v>347</v>
      </c>
      <c r="I211" s="58">
        <v>105</v>
      </c>
      <c r="J211" s="16">
        <v>40</v>
      </c>
      <c r="K211" s="22">
        <v>4200</v>
      </c>
      <c r="L211" s="20" t="s">
        <v>1022</v>
      </c>
      <c r="M211" s="11" t="s">
        <v>1131</v>
      </c>
      <c r="N211" s="11" t="s">
        <v>1152</v>
      </c>
    </row>
    <row r="212" spans="1:14" ht="45">
      <c r="A212" s="13" t="s">
        <v>92</v>
      </c>
      <c r="B212" s="48" t="s">
        <v>1025</v>
      </c>
      <c r="C212" s="21">
        <v>44293</v>
      </c>
      <c r="D212" s="20" t="s">
        <v>1038</v>
      </c>
      <c r="E212" s="12" t="s">
        <v>1039</v>
      </c>
      <c r="F212" s="51" t="s">
        <v>1040</v>
      </c>
      <c r="G212" s="20" t="s">
        <v>404</v>
      </c>
      <c r="H212" s="20" t="s">
        <v>347</v>
      </c>
      <c r="I212" s="58">
        <v>55</v>
      </c>
      <c r="J212" s="16">
        <v>40</v>
      </c>
      <c r="K212" s="22">
        <v>2200</v>
      </c>
      <c r="L212" s="20" t="s">
        <v>1022</v>
      </c>
      <c r="M212" s="11" t="s">
        <v>1131</v>
      </c>
      <c r="N212" s="11" t="s">
        <v>1152</v>
      </c>
    </row>
    <row r="213" spans="1:14" ht="45">
      <c r="A213" s="13" t="s">
        <v>1192</v>
      </c>
      <c r="B213" s="48" t="s">
        <v>663</v>
      </c>
      <c r="C213" s="27">
        <v>44293</v>
      </c>
      <c r="D213" s="20" t="s">
        <v>845</v>
      </c>
      <c r="E213" s="12" t="s">
        <v>855</v>
      </c>
      <c r="F213" s="51" t="s">
        <v>847</v>
      </c>
      <c r="G213" s="20" t="s">
        <v>856</v>
      </c>
      <c r="H213" s="20" t="s">
        <v>338</v>
      </c>
      <c r="I213" s="58">
        <v>20.077200000000001</v>
      </c>
      <c r="J213" s="16">
        <v>100</v>
      </c>
      <c r="K213" s="22">
        <v>2007.72</v>
      </c>
      <c r="L213" s="20" t="s">
        <v>582</v>
      </c>
      <c r="M213" s="11" t="s">
        <v>1001</v>
      </c>
      <c r="N213" s="11" t="s">
        <v>1148</v>
      </c>
    </row>
    <row r="214" spans="1:14" ht="45">
      <c r="A214" s="13" t="s">
        <v>1192</v>
      </c>
      <c r="B214" s="48" t="s">
        <v>663</v>
      </c>
      <c r="C214" s="27">
        <v>44293</v>
      </c>
      <c r="D214" s="20" t="s">
        <v>845</v>
      </c>
      <c r="E214" s="12" t="s">
        <v>857</v>
      </c>
      <c r="F214" s="51" t="s">
        <v>847</v>
      </c>
      <c r="G214" s="20" t="s">
        <v>858</v>
      </c>
      <c r="H214" s="20" t="s">
        <v>447</v>
      </c>
      <c r="I214" s="58">
        <v>22.39</v>
      </c>
      <c r="J214" s="16">
        <v>40</v>
      </c>
      <c r="K214" s="22">
        <v>895.6</v>
      </c>
      <c r="L214" s="20" t="s">
        <v>582</v>
      </c>
      <c r="M214" s="11" t="s">
        <v>1001</v>
      </c>
      <c r="N214" s="11" t="s">
        <v>1148</v>
      </c>
    </row>
    <row r="215" spans="1:14" ht="45">
      <c r="A215" s="13" t="s">
        <v>1192</v>
      </c>
      <c r="B215" s="48" t="s">
        <v>663</v>
      </c>
      <c r="C215" s="27">
        <v>44293</v>
      </c>
      <c r="D215" s="20" t="s">
        <v>845</v>
      </c>
      <c r="E215" s="12" t="s">
        <v>859</v>
      </c>
      <c r="F215" s="51" t="s">
        <v>847</v>
      </c>
      <c r="G215" s="20" t="s">
        <v>858</v>
      </c>
      <c r="H215" s="20" t="s">
        <v>1041</v>
      </c>
      <c r="I215" s="58">
        <v>12.6464</v>
      </c>
      <c r="J215" s="16">
        <v>30</v>
      </c>
      <c r="K215" s="22">
        <v>379.39</v>
      </c>
      <c r="L215" s="20" t="s">
        <v>582</v>
      </c>
      <c r="M215" s="11" t="s">
        <v>1001</v>
      </c>
      <c r="N215" s="11" t="s">
        <v>1148</v>
      </c>
    </row>
    <row r="216" spans="1:14" ht="45">
      <c r="A216" s="13" t="s">
        <v>1192</v>
      </c>
      <c r="B216" s="48" t="s">
        <v>663</v>
      </c>
      <c r="C216" s="27">
        <v>44293</v>
      </c>
      <c r="D216" s="20" t="s">
        <v>845</v>
      </c>
      <c r="E216" s="12" t="s">
        <v>1042</v>
      </c>
      <c r="F216" s="51" t="s">
        <v>847</v>
      </c>
      <c r="G216" s="20" t="s">
        <v>851</v>
      </c>
      <c r="H216" s="20" t="s">
        <v>338</v>
      </c>
      <c r="I216" s="58">
        <v>6</v>
      </c>
      <c r="J216" s="16">
        <v>25</v>
      </c>
      <c r="K216" s="22">
        <v>150</v>
      </c>
      <c r="L216" s="20" t="s">
        <v>582</v>
      </c>
      <c r="M216" s="11" t="s">
        <v>1001</v>
      </c>
      <c r="N216" s="11" t="s">
        <v>1148</v>
      </c>
    </row>
    <row r="217" spans="1:14" ht="45">
      <c r="A217" s="13" t="s">
        <v>1192</v>
      </c>
      <c r="B217" s="48" t="s">
        <v>663</v>
      </c>
      <c r="C217" s="27">
        <v>44293</v>
      </c>
      <c r="D217" s="20" t="s">
        <v>845</v>
      </c>
      <c r="E217" s="12" t="s">
        <v>850</v>
      </c>
      <c r="F217" s="51" t="s">
        <v>847</v>
      </c>
      <c r="G217" s="20" t="s">
        <v>851</v>
      </c>
      <c r="H217" s="20" t="s">
        <v>338</v>
      </c>
      <c r="I217" s="58">
        <v>2.2999999999999998</v>
      </c>
      <c r="J217" s="16">
        <v>200</v>
      </c>
      <c r="K217" s="22">
        <v>460</v>
      </c>
      <c r="L217" s="20" t="s">
        <v>582</v>
      </c>
      <c r="M217" s="11" t="s">
        <v>1001</v>
      </c>
      <c r="N217" s="11" t="s">
        <v>1148</v>
      </c>
    </row>
    <row r="218" spans="1:14" ht="45">
      <c r="A218" s="13" t="s">
        <v>1192</v>
      </c>
      <c r="B218" s="48" t="s">
        <v>663</v>
      </c>
      <c r="C218" s="27">
        <v>44293</v>
      </c>
      <c r="D218" s="20" t="s">
        <v>845</v>
      </c>
      <c r="E218" s="12" t="s">
        <v>471</v>
      </c>
      <c r="F218" s="51" t="s">
        <v>847</v>
      </c>
      <c r="G218" s="20" t="s">
        <v>446</v>
      </c>
      <c r="H218" s="20" t="s">
        <v>447</v>
      </c>
      <c r="I218" s="58">
        <v>2.33</v>
      </c>
      <c r="J218" s="16">
        <v>100</v>
      </c>
      <c r="K218" s="22">
        <v>233</v>
      </c>
      <c r="L218" s="20" t="s">
        <v>582</v>
      </c>
      <c r="M218" s="11" t="s">
        <v>1001</v>
      </c>
      <c r="N218" s="11" t="s">
        <v>1148</v>
      </c>
    </row>
    <row r="219" spans="1:14" ht="45">
      <c r="A219" s="13" t="s">
        <v>1192</v>
      </c>
      <c r="B219" s="48" t="s">
        <v>663</v>
      </c>
      <c r="C219" s="27">
        <v>44293</v>
      </c>
      <c r="D219" s="20" t="s">
        <v>845</v>
      </c>
      <c r="E219" s="12" t="s">
        <v>472</v>
      </c>
      <c r="F219" s="51" t="s">
        <v>847</v>
      </c>
      <c r="G219" s="20" t="s">
        <v>446</v>
      </c>
      <c r="H219" s="20" t="s">
        <v>447</v>
      </c>
      <c r="I219" s="58">
        <v>2.48</v>
      </c>
      <c r="J219" s="16">
        <v>210</v>
      </c>
      <c r="K219" s="22">
        <v>520.79999999999995</v>
      </c>
      <c r="L219" s="20" t="s">
        <v>582</v>
      </c>
      <c r="M219" s="11" t="s">
        <v>1001</v>
      </c>
      <c r="N219" s="11" t="s">
        <v>1148</v>
      </c>
    </row>
    <row r="220" spans="1:14" ht="45">
      <c r="A220" s="13" t="s">
        <v>1192</v>
      </c>
      <c r="B220" s="48" t="s">
        <v>663</v>
      </c>
      <c r="C220" s="27">
        <v>44293</v>
      </c>
      <c r="D220" s="20" t="s">
        <v>845</v>
      </c>
      <c r="E220" s="12" t="s">
        <v>473</v>
      </c>
      <c r="F220" s="51" t="s">
        <v>847</v>
      </c>
      <c r="G220" s="20" t="s">
        <v>446</v>
      </c>
      <c r="H220" s="20" t="s">
        <v>447</v>
      </c>
      <c r="I220" s="58">
        <v>2.6</v>
      </c>
      <c r="J220" s="16">
        <v>200</v>
      </c>
      <c r="K220" s="22">
        <v>520</v>
      </c>
      <c r="L220" s="20" t="s">
        <v>582</v>
      </c>
      <c r="M220" s="11" t="s">
        <v>1001</v>
      </c>
      <c r="N220" s="11" t="s">
        <v>1148</v>
      </c>
    </row>
    <row r="221" spans="1:14" ht="30">
      <c r="A221" s="13" t="s">
        <v>1192</v>
      </c>
      <c r="B221" s="48" t="s">
        <v>663</v>
      </c>
      <c r="C221" s="27">
        <v>44293</v>
      </c>
      <c r="D221" s="20" t="s">
        <v>845</v>
      </c>
      <c r="E221" s="12" t="s">
        <v>1043</v>
      </c>
      <c r="F221" s="51" t="s">
        <v>847</v>
      </c>
      <c r="G221" s="20" t="s">
        <v>340</v>
      </c>
      <c r="H221" s="20" t="s">
        <v>338</v>
      </c>
      <c r="I221" s="58">
        <v>5.94</v>
      </c>
      <c r="J221" s="16">
        <v>30</v>
      </c>
      <c r="K221" s="22">
        <v>178.2</v>
      </c>
      <c r="L221" s="20" t="s">
        <v>582</v>
      </c>
      <c r="M221" s="11" t="s">
        <v>1001</v>
      </c>
      <c r="N221" s="29"/>
    </row>
    <row r="222" spans="1:14" ht="45">
      <c r="A222" s="13" t="s">
        <v>1192</v>
      </c>
      <c r="B222" s="48" t="s">
        <v>663</v>
      </c>
      <c r="C222" s="27">
        <v>44293</v>
      </c>
      <c r="D222" s="20" t="s">
        <v>845</v>
      </c>
      <c r="E222" s="12" t="s">
        <v>1044</v>
      </c>
      <c r="F222" s="51" t="s">
        <v>847</v>
      </c>
      <c r="G222" s="20" t="s">
        <v>1045</v>
      </c>
      <c r="H222" s="20" t="s">
        <v>1046</v>
      </c>
      <c r="I222" s="58">
        <v>13</v>
      </c>
      <c r="J222" s="16">
        <v>50</v>
      </c>
      <c r="K222" s="22">
        <v>650</v>
      </c>
      <c r="L222" s="20" t="s">
        <v>582</v>
      </c>
      <c r="M222" s="11" t="s">
        <v>1001</v>
      </c>
      <c r="N222" s="11" t="s">
        <v>1148</v>
      </c>
    </row>
    <row r="223" spans="1:14" ht="45">
      <c r="A223" s="13" t="s">
        <v>1192</v>
      </c>
      <c r="B223" s="48" t="s">
        <v>663</v>
      </c>
      <c r="C223" s="27">
        <v>44293</v>
      </c>
      <c r="D223" s="20" t="s">
        <v>845</v>
      </c>
      <c r="E223" s="12" t="s">
        <v>1047</v>
      </c>
      <c r="F223" s="51" t="s">
        <v>847</v>
      </c>
      <c r="G223" s="20" t="s">
        <v>1048</v>
      </c>
      <c r="H223" s="20" t="s">
        <v>338</v>
      </c>
      <c r="I223" s="58">
        <v>7.5</v>
      </c>
      <c r="J223" s="16">
        <v>250</v>
      </c>
      <c r="K223" s="22">
        <v>1875</v>
      </c>
      <c r="L223" s="20" t="s">
        <v>582</v>
      </c>
      <c r="M223" s="11" t="s">
        <v>1001</v>
      </c>
      <c r="N223" s="11" t="s">
        <v>1148</v>
      </c>
    </row>
    <row r="224" spans="1:14" ht="45">
      <c r="A224" s="13" t="s">
        <v>1192</v>
      </c>
      <c r="B224" s="48" t="s">
        <v>663</v>
      </c>
      <c r="C224" s="27">
        <v>44293</v>
      </c>
      <c r="D224" s="20" t="s">
        <v>845</v>
      </c>
      <c r="E224" s="12" t="s">
        <v>507</v>
      </c>
      <c r="F224" s="51" t="s">
        <v>847</v>
      </c>
      <c r="G224" s="20" t="s">
        <v>452</v>
      </c>
      <c r="H224" s="20" t="s">
        <v>1049</v>
      </c>
      <c r="I224" s="58">
        <v>0.22900000000000001</v>
      </c>
      <c r="J224" s="16">
        <v>2000</v>
      </c>
      <c r="K224" s="22">
        <v>458</v>
      </c>
      <c r="L224" s="20" t="s">
        <v>582</v>
      </c>
      <c r="M224" s="11" t="s">
        <v>1001</v>
      </c>
      <c r="N224" s="11" t="s">
        <v>1148</v>
      </c>
    </row>
    <row r="225" spans="1:15" ht="45">
      <c r="A225" s="13" t="s">
        <v>1192</v>
      </c>
      <c r="B225" s="48" t="s">
        <v>663</v>
      </c>
      <c r="C225" s="27">
        <v>44293</v>
      </c>
      <c r="D225" s="20" t="s">
        <v>845</v>
      </c>
      <c r="E225" s="12" t="s">
        <v>1050</v>
      </c>
      <c r="F225" s="51" t="s">
        <v>847</v>
      </c>
      <c r="G225" s="20" t="s">
        <v>452</v>
      </c>
      <c r="H225" s="20" t="s">
        <v>338</v>
      </c>
      <c r="I225" s="58">
        <v>0.33139999999999997</v>
      </c>
      <c r="J225" s="16">
        <v>200</v>
      </c>
      <c r="K225" s="22">
        <v>66.28</v>
      </c>
      <c r="L225" s="20" t="s">
        <v>582</v>
      </c>
      <c r="M225" s="11" t="s">
        <v>1001</v>
      </c>
      <c r="N225" s="11" t="s">
        <v>1148</v>
      </c>
    </row>
    <row r="226" spans="1:15" ht="45">
      <c r="A226" s="13" t="s">
        <v>1192</v>
      </c>
      <c r="B226" s="48" t="s">
        <v>663</v>
      </c>
      <c r="C226" s="27">
        <v>44293</v>
      </c>
      <c r="D226" s="20" t="s">
        <v>845</v>
      </c>
      <c r="E226" s="12" t="s">
        <v>1051</v>
      </c>
      <c r="F226" s="51" t="s">
        <v>847</v>
      </c>
      <c r="G226" s="20" t="s">
        <v>452</v>
      </c>
      <c r="H226" s="20" t="s">
        <v>338</v>
      </c>
      <c r="I226" s="58">
        <v>0.249</v>
      </c>
      <c r="J226" s="16">
        <v>1000</v>
      </c>
      <c r="K226" s="22">
        <v>249</v>
      </c>
      <c r="L226" s="20" t="s">
        <v>582</v>
      </c>
      <c r="M226" s="11" t="s">
        <v>1001</v>
      </c>
      <c r="N226" s="11" t="s">
        <v>1148</v>
      </c>
    </row>
    <row r="227" spans="1:15" ht="45">
      <c r="A227" s="13" t="s">
        <v>1192</v>
      </c>
      <c r="B227" s="48" t="s">
        <v>663</v>
      </c>
      <c r="C227" s="27">
        <v>44293</v>
      </c>
      <c r="D227" s="20" t="s">
        <v>845</v>
      </c>
      <c r="E227" s="12" t="s">
        <v>311</v>
      </c>
      <c r="F227" s="51" t="s">
        <v>847</v>
      </c>
      <c r="G227" s="20" t="s">
        <v>974</v>
      </c>
      <c r="H227" s="20" t="s">
        <v>338</v>
      </c>
      <c r="I227" s="58">
        <v>2.37</v>
      </c>
      <c r="J227" s="16">
        <v>25</v>
      </c>
      <c r="K227" s="22">
        <v>59.25</v>
      </c>
      <c r="L227" s="20" t="s">
        <v>582</v>
      </c>
      <c r="M227" s="11" t="s">
        <v>1001</v>
      </c>
      <c r="N227" s="11" t="s">
        <v>1148</v>
      </c>
    </row>
    <row r="228" spans="1:15" ht="45">
      <c r="A228" s="13" t="s">
        <v>1192</v>
      </c>
      <c r="B228" s="48" t="s">
        <v>663</v>
      </c>
      <c r="C228" s="27">
        <v>44293</v>
      </c>
      <c r="D228" s="20" t="s">
        <v>845</v>
      </c>
      <c r="E228" s="12" t="s">
        <v>973</v>
      </c>
      <c r="F228" s="51" t="s">
        <v>847</v>
      </c>
      <c r="G228" s="20" t="s">
        <v>974</v>
      </c>
      <c r="H228" s="20" t="s">
        <v>447</v>
      </c>
      <c r="I228" s="58">
        <v>34</v>
      </c>
      <c r="J228" s="16">
        <v>30</v>
      </c>
      <c r="K228" s="22">
        <v>1020</v>
      </c>
      <c r="L228" s="20" t="s">
        <v>582</v>
      </c>
      <c r="M228" s="11" t="s">
        <v>1001</v>
      </c>
      <c r="N228" s="11" t="s">
        <v>1148</v>
      </c>
    </row>
    <row r="229" spans="1:15" ht="45">
      <c r="A229" s="13" t="s">
        <v>1192</v>
      </c>
      <c r="B229" s="48" t="s">
        <v>663</v>
      </c>
      <c r="C229" s="27">
        <v>44293</v>
      </c>
      <c r="D229" s="20" t="s">
        <v>845</v>
      </c>
      <c r="E229" s="12" t="s">
        <v>508</v>
      </c>
      <c r="F229" s="51" t="s">
        <v>847</v>
      </c>
      <c r="G229" s="20" t="s">
        <v>975</v>
      </c>
      <c r="H229" s="20" t="s">
        <v>447</v>
      </c>
      <c r="I229" s="58">
        <v>2.6879</v>
      </c>
      <c r="J229" s="16">
        <v>100</v>
      </c>
      <c r="K229" s="22">
        <v>268.79000000000002</v>
      </c>
      <c r="L229" s="20" t="s">
        <v>582</v>
      </c>
      <c r="M229" s="11" t="s">
        <v>1001</v>
      </c>
      <c r="N229" s="11" t="s">
        <v>1148</v>
      </c>
      <c r="O229" t="s">
        <v>1011</v>
      </c>
    </row>
    <row r="230" spans="1:15" ht="45">
      <c r="A230" s="13" t="s">
        <v>1192</v>
      </c>
      <c r="B230" s="48" t="s">
        <v>663</v>
      </c>
      <c r="C230" s="27">
        <v>44293</v>
      </c>
      <c r="D230" s="20" t="s">
        <v>845</v>
      </c>
      <c r="E230" s="12" t="s">
        <v>861</v>
      </c>
      <c r="F230" s="51" t="s">
        <v>847</v>
      </c>
      <c r="G230" s="20" t="s">
        <v>1052</v>
      </c>
      <c r="H230" s="20" t="s">
        <v>338</v>
      </c>
      <c r="I230" s="58">
        <v>0.49</v>
      </c>
      <c r="J230" s="16">
        <v>1560</v>
      </c>
      <c r="K230" s="22">
        <v>764.4</v>
      </c>
      <c r="L230" s="20" t="s">
        <v>582</v>
      </c>
      <c r="M230" s="11" t="s">
        <v>1001</v>
      </c>
      <c r="N230" s="11" t="s">
        <v>1148</v>
      </c>
    </row>
    <row r="231" spans="1:15" ht="60">
      <c r="A231" s="13" t="s">
        <v>1306</v>
      </c>
      <c r="B231" s="48" t="s">
        <v>826</v>
      </c>
      <c r="C231" s="27">
        <v>44293</v>
      </c>
      <c r="D231" s="20" t="s">
        <v>827</v>
      </c>
      <c r="E231" s="12" t="s">
        <v>828</v>
      </c>
      <c r="F231" s="51" t="s">
        <v>829</v>
      </c>
      <c r="G231" s="20" t="s">
        <v>1142</v>
      </c>
      <c r="H231" s="20" t="s">
        <v>830</v>
      </c>
      <c r="I231" s="58">
        <v>19.899999999999999</v>
      </c>
      <c r="J231" s="16">
        <v>150</v>
      </c>
      <c r="K231" s="22">
        <v>2985</v>
      </c>
      <c r="L231" s="20" t="s">
        <v>582</v>
      </c>
      <c r="M231" s="11" t="s">
        <v>1184</v>
      </c>
      <c r="N231" s="11" t="s">
        <v>1243</v>
      </c>
    </row>
    <row r="232" spans="1:15" ht="45">
      <c r="A232" s="13" t="s">
        <v>92</v>
      </c>
      <c r="B232" s="48" t="s">
        <v>1060</v>
      </c>
      <c r="C232" s="27">
        <v>44294</v>
      </c>
      <c r="D232" s="20" t="s">
        <v>1061</v>
      </c>
      <c r="E232" s="12" t="s">
        <v>857</v>
      </c>
      <c r="F232" s="51" t="s">
        <v>1062</v>
      </c>
      <c r="G232" s="20" t="s">
        <v>1052</v>
      </c>
      <c r="H232" s="20" t="s">
        <v>447</v>
      </c>
      <c r="I232" s="58">
        <v>22.39</v>
      </c>
      <c r="J232" s="16">
        <v>50</v>
      </c>
      <c r="K232" s="22">
        <v>1119.5</v>
      </c>
      <c r="L232" s="20" t="s">
        <v>582</v>
      </c>
      <c r="M232" s="11" t="s">
        <v>1132</v>
      </c>
      <c r="N232" s="11" t="s">
        <v>1153</v>
      </c>
    </row>
    <row r="233" spans="1:15" ht="45">
      <c r="A233" s="13" t="s">
        <v>92</v>
      </c>
      <c r="B233" s="48" t="s">
        <v>1060</v>
      </c>
      <c r="C233" s="27">
        <v>44294</v>
      </c>
      <c r="D233" s="20" t="s">
        <v>1061</v>
      </c>
      <c r="E233" s="12" t="s">
        <v>933</v>
      </c>
      <c r="F233" s="51" t="s">
        <v>1062</v>
      </c>
      <c r="G233" s="20" t="s">
        <v>1052</v>
      </c>
      <c r="H233" s="20" t="s">
        <v>338</v>
      </c>
      <c r="I233" s="58">
        <v>22</v>
      </c>
      <c r="J233" s="16">
        <v>200</v>
      </c>
      <c r="K233" s="22">
        <v>4400</v>
      </c>
      <c r="L233" s="20" t="s">
        <v>582</v>
      </c>
      <c r="M233" s="11" t="s">
        <v>1132</v>
      </c>
      <c r="N233" s="11" t="s">
        <v>1153</v>
      </c>
    </row>
    <row r="234" spans="1:15" ht="45">
      <c r="A234" s="13" t="s">
        <v>85</v>
      </c>
      <c r="B234" s="48" t="s">
        <v>1063</v>
      </c>
      <c r="C234" s="78">
        <v>44295</v>
      </c>
      <c r="D234" s="20" t="s">
        <v>1064</v>
      </c>
      <c r="E234" s="13" t="s">
        <v>1066</v>
      </c>
      <c r="F234" s="77" t="s">
        <v>1065</v>
      </c>
      <c r="G234" s="20" t="s">
        <v>1067</v>
      </c>
      <c r="H234" s="20" t="s">
        <v>42</v>
      </c>
      <c r="I234" s="58">
        <v>100950</v>
      </c>
      <c r="J234" s="16">
        <v>1</v>
      </c>
      <c r="K234" s="22">
        <v>100950</v>
      </c>
      <c r="L234" s="79" t="s">
        <v>12</v>
      </c>
      <c r="M234" s="11" t="s">
        <v>1133</v>
      </c>
      <c r="N234" s="11" t="s">
        <v>1180</v>
      </c>
    </row>
    <row r="235" spans="1:15" ht="45">
      <c r="A235" s="13" t="s">
        <v>1305</v>
      </c>
      <c r="B235" s="48" t="s">
        <v>788</v>
      </c>
      <c r="C235" s="21">
        <v>44305</v>
      </c>
      <c r="D235" s="20" t="s">
        <v>789</v>
      </c>
      <c r="E235" s="12" t="s">
        <v>1068</v>
      </c>
      <c r="F235" s="51" t="s">
        <v>791</v>
      </c>
      <c r="G235" s="20" t="s">
        <v>799</v>
      </c>
      <c r="H235" s="20" t="s">
        <v>347</v>
      </c>
      <c r="I235" s="58">
        <v>2.8</v>
      </c>
      <c r="J235" s="16">
        <v>100</v>
      </c>
      <c r="K235" s="22">
        <v>280</v>
      </c>
      <c r="L235" s="20" t="s">
        <v>582</v>
      </c>
      <c r="M235" s="11" t="s">
        <v>1134</v>
      </c>
      <c r="N235" s="11" t="s">
        <v>1055</v>
      </c>
    </row>
    <row r="236" spans="1:15" ht="45">
      <c r="A236" s="13" t="s">
        <v>1305</v>
      </c>
      <c r="B236" s="48" t="s">
        <v>788</v>
      </c>
      <c r="C236" s="21">
        <v>44305</v>
      </c>
      <c r="D236" s="20" t="s">
        <v>789</v>
      </c>
      <c r="E236" s="12" t="s">
        <v>1069</v>
      </c>
      <c r="F236" s="51" t="s">
        <v>791</v>
      </c>
      <c r="G236" s="20" t="s">
        <v>799</v>
      </c>
      <c r="H236" s="20" t="s">
        <v>11</v>
      </c>
      <c r="I236" s="58">
        <v>3.36</v>
      </c>
      <c r="J236" s="16">
        <v>3000</v>
      </c>
      <c r="K236" s="22">
        <v>10080</v>
      </c>
      <c r="L236" s="20" t="s">
        <v>582</v>
      </c>
      <c r="M236" s="11" t="s">
        <v>1134</v>
      </c>
      <c r="N236" s="11" t="s">
        <v>1055</v>
      </c>
    </row>
    <row r="237" spans="1:15" ht="45">
      <c r="A237" s="13" t="s">
        <v>1305</v>
      </c>
      <c r="B237" s="48" t="s">
        <v>788</v>
      </c>
      <c r="C237" s="21">
        <v>44305</v>
      </c>
      <c r="D237" s="20" t="s">
        <v>789</v>
      </c>
      <c r="E237" s="12" t="s">
        <v>1070</v>
      </c>
      <c r="F237" s="51" t="s">
        <v>791</v>
      </c>
      <c r="G237" s="20" t="s">
        <v>297</v>
      </c>
      <c r="H237" s="20" t="s">
        <v>400</v>
      </c>
      <c r="I237" s="58">
        <v>2.9403000000000001</v>
      </c>
      <c r="J237" s="16">
        <v>84</v>
      </c>
      <c r="K237" s="22">
        <v>246.99</v>
      </c>
      <c r="L237" s="20" t="s">
        <v>582</v>
      </c>
      <c r="M237" s="11" t="s">
        <v>1134</v>
      </c>
      <c r="N237" s="11" t="s">
        <v>1055</v>
      </c>
    </row>
    <row r="238" spans="1:15" ht="45">
      <c r="A238" s="13" t="s">
        <v>1305</v>
      </c>
      <c r="B238" s="48" t="s">
        <v>788</v>
      </c>
      <c r="C238" s="21">
        <v>44305</v>
      </c>
      <c r="D238" s="20" t="s">
        <v>789</v>
      </c>
      <c r="E238" s="12" t="s">
        <v>1071</v>
      </c>
      <c r="F238" s="51" t="s">
        <v>791</v>
      </c>
      <c r="G238" s="20" t="s">
        <v>297</v>
      </c>
      <c r="H238" s="20" t="s">
        <v>11</v>
      </c>
      <c r="I238" s="58">
        <v>23.8</v>
      </c>
      <c r="J238" s="16">
        <v>10</v>
      </c>
      <c r="K238" s="22">
        <v>238</v>
      </c>
      <c r="L238" s="20" t="s">
        <v>582</v>
      </c>
      <c r="M238" s="11" t="s">
        <v>1134</v>
      </c>
      <c r="N238" s="11" t="s">
        <v>1055</v>
      </c>
    </row>
    <row r="239" spans="1:15" ht="45">
      <c r="A239" s="13" t="s">
        <v>1305</v>
      </c>
      <c r="B239" s="48" t="s">
        <v>788</v>
      </c>
      <c r="C239" s="21">
        <v>44305</v>
      </c>
      <c r="D239" s="20" t="s">
        <v>789</v>
      </c>
      <c r="E239" s="12" t="s">
        <v>1072</v>
      </c>
      <c r="F239" s="51" t="s">
        <v>791</v>
      </c>
      <c r="G239" s="20" t="s">
        <v>1074</v>
      </c>
      <c r="H239" s="20" t="s">
        <v>14</v>
      </c>
      <c r="I239" s="58">
        <v>7</v>
      </c>
      <c r="J239" s="16">
        <v>50</v>
      </c>
      <c r="K239" s="22">
        <v>350</v>
      </c>
      <c r="L239" s="20" t="s">
        <v>582</v>
      </c>
      <c r="M239" s="11" t="s">
        <v>1134</v>
      </c>
      <c r="N239" s="11" t="s">
        <v>1055</v>
      </c>
    </row>
    <row r="240" spans="1:15" ht="45">
      <c r="A240" s="13" t="s">
        <v>1305</v>
      </c>
      <c r="B240" s="48" t="s">
        <v>788</v>
      </c>
      <c r="C240" s="21">
        <v>44305</v>
      </c>
      <c r="D240" s="20" t="s">
        <v>789</v>
      </c>
      <c r="E240" s="12" t="s">
        <v>1073</v>
      </c>
      <c r="F240" s="51" t="s">
        <v>791</v>
      </c>
      <c r="G240" s="20" t="s">
        <v>1074</v>
      </c>
      <c r="H240" s="20" t="s">
        <v>400</v>
      </c>
      <c r="I240" s="58">
        <v>4.74</v>
      </c>
      <c r="J240" s="16">
        <v>540</v>
      </c>
      <c r="K240" s="22">
        <v>2559.6</v>
      </c>
      <c r="L240" s="20" t="s">
        <v>582</v>
      </c>
      <c r="M240" s="11" t="s">
        <v>1134</v>
      </c>
      <c r="N240" s="11" t="s">
        <v>1055</v>
      </c>
    </row>
    <row r="241" spans="1:14" ht="45">
      <c r="A241" s="13" t="s">
        <v>1305</v>
      </c>
      <c r="B241" s="48" t="s">
        <v>788</v>
      </c>
      <c r="C241" s="21">
        <v>44305</v>
      </c>
      <c r="D241" s="20" t="s">
        <v>789</v>
      </c>
      <c r="E241" s="12" t="s">
        <v>1075</v>
      </c>
      <c r="F241" s="51" t="s">
        <v>791</v>
      </c>
      <c r="G241" s="20" t="s">
        <v>1077</v>
      </c>
      <c r="H241" s="20" t="s">
        <v>14</v>
      </c>
      <c r="I241" s="58">
        <v>7.5</v>
      </c>
      <c r="J241" s="16">
        <v>200</v>
      </c>
      <c r="K241" s="22">
        <v>1500</v>
      </c>
      <c r="L241" s="20" t="s">
        <v>582</v>
      </c>
      <c r="M241" s="11" t="s">
        <v>1134</v>
      </c>
      <c r="N241" s="11" t="s">
        <v>1055</v>
      </c>
    </row>
    <row r="242" spans="1:14" ht="45">
      <c r="A242" s="13" t="s">
        <v>1305</v>
      </c>
      <c r="B242" s="48" t="s">
        <v>788</v>
      </c>
      <c r="C242" s="21">
        <v>44305</v>
      </c>
      <c r="D242" s="20" t="s">
        <v>789</v>
      </c>
      <c r="E242" s="12" t="s">
        <v>1076</v>
      </c>
      <c r="F242" s="51" t="s">
        <v>791</v>
      </c>
      <c r="G242" s="20" t="s">
        <v>1077</v>
      </c>
      <c r="H242" s="20" t="s">
        <v>347</v>
      </c>
      <c r="I242" s="58">
        <v>10.75</v>
      </c>
      <c r="J242" s="16">
        <v>50</v>
      </c>
      <c r="K242" s="22">
        <v>537.5</v>
      </c>
      <c r="L242" s="20" t="s">
        <v>582</v>
      </c>
      <c r="M242" s="11" t="s">
        <v>1134</v>
      </c>
      <c r="N242" s="11" t="s">
        <v>1055</v>
      </c>
    </row>
    <row r="243" spans="1:14" ht="45">
      <c r="A243" s="13" t="s">
        <v>1305</v>
      </c>
      <c r="B243" s="48" t="s">
        <v>788</v>
      </c>
      <c r="C243" s="21">
        <v>44305</v>
      </c>
      <c r="D243" s="20" t="s">
        <v>789</v>
      </c>
      <c r="E243" s="12" t="s">
        <v>1078</v>
      </c>
      <c r="F243" s="51" t="s">
        <v>791</v>
      </c>
      <c r="G243" s="20" t="s">
        <v>805</v>
      </c>
      <c r="H243" s="20" t="s">
        <v>347</v>
      </c>
      <c r="I243" s="58">
        <v>54.1</v>
      </c>
      <c r="J243" s="16">
        <v>96</v>
      </c>
      <c r="K243" s="22">
        <v>5193.6000000000004</v>
      </c>
      <c r="L243" s="20" t="s">
        <v>582</v>
      </c>
      <c r="M243" s="11" t="s">
        <v>1134</v>
      </c>
      <c r="N243" s="11" t="s">
        <v>1055</v>
      </c>
    </row>
    <row r="244" spans="1:14" ht="45">
      <c r="A244" s="13" t="s">
        <v>1305</v>
      </c>
      <c r="B244" s="48" t="s">
        <v>788</v>
      </c>
      <c r="C244" s="21">
        <v>44305</v>
      </c>
      <c r="D244" s="20" t="s">
        <v>789</v>
      </c>
      <c r="E244" s="12" t="s">
        <v>1079</v>
      </c>
      <c r="F244" s="51" t="s">
        <v>791</v>
      </c>
      <c r="G244" s="20" t="s">
        <v>805</v>
      </c>
      <c r="H244" s="20" t="s">
        <v>11</v>
      </c>
      <c r="I244" s="58">
        <v>0.82</v>
      </c>
      <c r="J244" s="16">
        <v>500</v>
      </c>
      <c r="K244" s="22">
        <v>410</v>
      </c>
      <c r="L244" s="20" t="s">
        <v>582</v>
      </c>
      <c r="M244" s="11" t="s">
        <v>1134</v>
      </c>
      <c r="N244" s="11" t="s">
        <v>1055</v>
      </c>
    </row>
    <row r="245" spans="1:14" ht="45">
      <c r="A245" s="13" t="s">
        <v>1305</v>
      </c>
      <c r="B245" s="48" t="s">
        <v>788</v>
      </c>
      <c r="C245" s="21">
        <v>44305</v>
      </c>
      <c r="D245" s="20" t="s">
        <v>789</v>
      </c>
      <c r="E245" s="12" t="s">
        <v>1080</v>
      </c>
      <c r="F245" s="51" t="s">
        <v>791</v>
      </c>
      <c r="G245" s="20" t="s">
        <v>1014</v>
      </c>
      <c r="H245" s="20" t="s">
        <v>14</v>
      </c>
      <c r="I245" s="58">
        <v>42.5</v>
      </c>
      <c r="J245" s="16">
        <v>10</v>
      </c>
      <c r="K245" s="22">
        <v>425</v>
      </c>
      <c r="L245" s="20" t="s">
        <v>582</v>
      </c>
      <c r="M245" s="11" t="s">
        <v>1134</v>
      </c>
      <c r="N245" s="11" t="s">
        <v>1055</v>
      </c>
    </row>
    <row r="246" spans="1:14" ht="45">
      <c r="A246" s="13" t="s">
        <v>1305</v>
      </c>
      <c r="B246" s="48" t="s">
        <v>788</v>
      </c>
      <c r="C246" s="21">
        <v>44305</v>
      </c>
      <c r="D246" s="20" t="s">
        <v>789</v>
      </c>
      <c r="E246" s="12" t="s">
        <v>1081</v>
      </c>
      <c r="F246" s="51" t="s">
        <v>791</v>
      </c>
      <c r="G246" s="20" t="s">
        <v>1014</v>
      </c>
      <c r="H246" s="20" t="s">
        <v>11</v>
      </c>
      <c r="I246" s="58">
        <v>8.2100000000000009</v>
      </c>
      <c r="J246" s="16">
        <v>100</v>
      </c>
      <c r="K246" s="22">
        <v>821</v>
      </c>
      <c r="L246" s="20" t="s">
        <v>582</v>
      </c>
      <c r="M246" s="11" t="s">
        <v>1134</v>
      </c>
      <c r="N246" s="11" t="s">
        <v>1055</v>
      </c>
    </row>
    <row r="247" spans="1:14" ht="45">
      <c r="A247" s="13" t="s">
        <v>1305</v>
      </c>
      <c r="B247" s="48" t="s">
        <v>788</v>
      </c>
      <c r="C247" s="21">
        <v>44305</v>
      </c>
      <c r="D247" s="20" t="s">
        <v>789</v>
      </c>
      <c r="E247" s="12" t="s">
        <v>1082</v>
      </c>
      <c r="F247" s="51" t="s">
        <v>791</v>
      </c>
      <c r="G247" s="20" t="s">
        <v>903</v>
      </c>
      <c r="H247" s="20" t="s">
        <v>14</v>
      </c>
      <c r="I247" s="58">
        <v>38.35</v>
      </c>
      <c r="J247" s="16">
        <v>5</v>
      </c>
      <c r="K247" s="22">
        <v>191.75</v>
      </c>
      <c r="L247" s="20" t="s">
        <v>582</v>
      </c>
      <c r="M247" s="11" t="s">
        <v>1134</v>
      </c>
      <c r="N247" s="11" t="s">
        <v>1055</v>
      </c>
    </row>
    <row r="248" spans="1:14" ht="45">
      <c r="A248" s="13" t="s">
        <v>1305</v>
      </c>
      <c r="B248" s="48" t="s">
        <v>788</v>
      </c>
      <c r="C248" s="21">
        <v>44305</v>
      </c>
      <c r="D248" s="20" t="s">
        <v>789</v>
      </c>
      <c r="E248" s="12" t="s">
        <v>1083</v>
      </c>
      <c r="F248" s="51" t="s">
        <v>791</v>
      </c>
      <c r="G248" s="20" t="s">
        <v>903</v>
      </c>
      <c r="H248" s="20" t="s">
        <v>14</v>
      </c>
      <c r="I248" s="58">
        <v>38.340000000000003</v>
      </c>
      <c r="J248" s="16">
        <v>10</v>
      </c>
      <c r="K248" s="22">
        <v>383.4</v>
      </c>
      <c r="L248" s="20" t="s">
        <v>582</v>
      </c>
      <c r="M248" s="11" t="s">
        <v>1134</v>
      </c>
      <c r="N248" s="11" t="s">
        <v>1055</v>
      </c>
    </row>
    <row r="249" spans="1:14" ht="45">
      <c r="A249" s="13" t="s">
        <v>1305</v>
      </c>
      <c r="B249" s="48" t="s">
        <v>788</v>
      </c>
      <c r="C249" s="21">
        <v>44305</v>
      </c>
      <c r="D249" s="20" t="s">
        <v>789</v>
      </c>
      <c r="E249" s="12" t="s">
        <v>1084</v>
      </c>
      <c r="F249" s="51" t="s">
        <v>791</v>
      </c>
      <c r="G249" s="20" t="s">
        <v>903</v>
      </c>
      <c r="H249" s="20" t="s">
        <v>14</v>
      </c>
      <c r="I249" s="58">
        <v>25.8</v>
      </c>
      <c r="J249" s="16">
        <v>10</v>
      </c>
      <c r="K249" s="22">
        <v>258</v>
      </c>
      <c r="L249" s="20" t="s">
        <v>582</v>
      </c>
      <c r="M249" s="11" t="s">
        <v>1134</v>
      </c>
      <c r="N249" s="11" t="s">
        <v>1055</v>
      </c>
    </row>
    <row r="250" spans="1:14" ht="45">
      <c r="A250" s="13" t="s">
        <v>1305</v>
      </c>
      <c r="B250" s="48" t="s">
        <v>788</v>
      </c>
      <c r="C250" s="21">
        <v>44305</v>
      </c>
      <c r="D250" s="20" t="s">
        <v>789</v>
      </c>
      <c r="E250" s="12" t="s">
        <v>1085</v>
      </c>
      <c r="F250" s="51" t="s">
        <v>791</v>
      </c>
      <c r="G250" s="20" t="s">
        <v>801</v>
      </c>
      <c r="H250" s="20" t="s">
        <v>347</v>
      </c>
      <c r="I250" s="58">
        <v>33</v>
      </c>
      <c r="J250" s="16">
        <v>300</v>
      </c>
      <c r="K250" s="22">
        <v>9900</v>
      </c>
      <c r="L250" s="20" t="s">
        <v>582</v>
      </c>
      <c r="M250" s="11" t="s">
        <v>1134</v>
      </c>
      <c r="N250" s="11" t="s">
        <v>1055</v>
      </c>
    </row>
    <row r="251" spans="1:14" ht="45">
      <c r="A251" s="13" t="s">
        <v>1305</v>
      </c>
      <c r="B251" s="48" t="s">
        <v>788</v>
      </c>
      <c r="C251" s="21">
        <v>44305</v>
      </c>
      <c r="D251" s="20" t="s">
        <v>789</v>
      </c>
      <c r="E251" s="12" t="s">
        <v>1086</v>
      </c>
      <c r="F251" s="51" t="s">
        <v>791</v>
      </c>
      <c r="G251" s="20" t="s">
        <v>189</v>
      </c>
      <c r="H251" s="20" t="s">
        <v>11</v>
      </c>
      <c r="I251" s="58">
        <v>2.1800000000000002</v>
      </c>
      <c r="J251" s="16">
        <v>1000</v>
      </c>
      <c r="K251" s="22">
        <v>2180</v>
      </c>
      <c r="L251" s="20" t="s">
        <v>582</v>
      </c>
      <c r="M251" s="11" t="s">
        <v>1134</v>
      </c>
      <c r="N251" s="11" t="s">
        <v>1055</v>
      </c>
    </row>
    <row r="252" spans="1:14" ht="45">
      <c r="A252" s="13" t="s">
        <v>1305</v>
      </c>
      <c r="B252" s="48" t="s">
        <v>788</v>
      </c>
      <c r="C252" s="21">
        <v>44305</v>
      </c>
      <c r="D252" s="20" t="s">
        <v>789</v>
      </c>
      <c r="E252" s="12" t="s">
        <v>1087</v>
      </c>
      <c r="F252" s="51" t="s">
        <v>791</v>
      </c>
      <c r="G252" s="20" t="s">
        <v>189</v>
      </c>
      <c r="H252" s="20" t="s">
        <v>11</v>
      </c>
      <c r="I252" s="58">
        <v>2.1800000000000002</v>
      </c>
      <c r="J252" s="16">
        <v>400</v>
      </c>
      <c r="K252" s="22">
        <v>872</v>
      </c>
      <c r="L252" s="20" t="s">
        <v>582</v>
      </c>
      <c r="M252" s="11" t="s">
        <v>1134</v>
      </c>
      <c r="N252" s="11" t="s">
        <v>1055</v>
      </c>
    </row>
    <row r="253" spans="1:14" ht="45">
      <c r="A253" s="13" t="s">
        <v>1305</v>
      </c>
      <c r="B253" s="48" t="s">
        <v>788</v>
      </c>
      <c r="C253" s="21">
        <v>44305</v>
      </c>
      <c r="D253" s="20" t="s">
        <v>789</v>
      </c>
      <c r="E253" s="12" t="s">
        <v>1088</v>
      </c>
      <c r="F253" s="51" t="s">
        <v>791</v>
      </c>
      <c r="G253" s="20" t="s">
        <v>189</v>
      </c>
      <c r="H253" s="20" t="s">
        <v>11</v>
      </c>
      <c r="I253" s="58">
        <v>2.11</v>
      </c>
      <c r="J253" s="16">
        <v>400</v>
      </c>
      <c r="K253" s="22">
        <v>844</v>
      </c>
      <c r="L253" s="20" t="s">
        <v>582</v>
      </c>
      <c r="M253" s="11" t="s">
        <v>1134</v>
      </c>
      <c r="N253" s="11" t="s">
        <v>1055</v>
      </c>
    </row>
    <row r="254" spans="1:14" ht="45">
      <c r="A254" s="13" t="s">
        <v>1305</v>
      </c>
      <c r="B254" s="48" t="s">
        <v>788</v>
      </c>
      <c r="C254" s="21">
        <v>44305</v>
      </c>
      <c r="D254" s="20" t="s">
        <v>789</v>
      </c>
      <c r="E254" s="12" t="s">
        <v>1089</v>
      </c>
      <c r="F254" s="51" t="s">
        <v>791</v>
      </c>
      <c r="G254" s="20" t="s">
        <v>189</v>
      </c>
      <c r="H254" s="20" t="s">
        <v>11</v>
      </c>
      <c r="I254" s="58">
        <v>2.0705</v>
      </c>
      <c r="J254" s="16">
        <v>1000</v>
      </c>
      <c r="K254" s="22">
        <v>2070.5</v>
      </c>
      <c r="L254" s="20" t="s">
        <v>582</v>
      </c>
      <c r="M254" s="11" t="s">
        <v>1134</v>
      </c>
      <c r="N254" s="11" t="s">
        <v>1055</v>
      </c>
    </row>
    <row r="255" spans="1:14" ht="45">
      <c r="A255" s="13" t="s">
        <v>1305</v>
      </c>
      <c r="B255" s="48" t="s">
        <v>788</v>
      </c>
      <c r="C255" s="21">
        <v>44305</v>
      </c>
      <c r="D255" s="20" t="s">
        <v>789</v>
      </c>
      <c r="E255" s="12" t="s">
        <v>289</v>
      </c>
      <c r="F255" s="51" t="s">
        <v>791</v>
      </c>
      <c r="G255" s="20" t="s">
        <v>189</v>
      </c>
      <c r="H255" s="20" t="s">
        <v>11</v>
      </c>
      <c r="I255" s="58">
        <v>2.0705</v>
      </c>
      <c r="J255" s="16">
        <v>2000</v>
      </c>
      <c r="K255" s="22">
        <v>4141</v>
      </c>
      <c r="L255" s="20" t="s">
        <v>582</v>
      </c>
      <c r="M255" s="11" t="s">
        <v>1134</v>
      </c>
      <c r="N255" s="11" t="s">
        <v>1055</v>
      </c>
    </row>
    <row r="256" spans="1:14" ht="45">
      <c r="A256" s="13" t="s">
        <v>1305</v>
      </c>
      <c r="B256" s="48" t="s">
        <v>788</v>
      </c>
      <c r="C256" s="21">
        <v>44305</v>
      </c>
      <c r="D256" s="20" t="s">
        <v>789</v>
      </c>
      <c r="E256" s="12" t="s">
        <v>1090</v>
      </c>
      <c r="F256" s="51" t="s">
        <v>791</v>
      </c>
      <c r="G256" s="20" t="s">
        <v>189</v>
      </c>
      <c r="H256" s="20" t="s">
        <v>11</v>
      </c>
      <c r="I256" s="58">
        <v>0.25</v>
      </c>
      <c r="J256" s="16">
        <v>1000</v>
      </c>
      <c r="K256" s="22">
        <v>250</v>
      </c>
      <c r="L256" s="20" t="s">
        <v>582</v>
      </c>
      <c r="M256" s="11" t="s">
        <v>1134</v>
      </c>
      <c r="N256" s="11" t="s">
        <v>1055</v>
      </c>
    </row>
    <row r="257" spans="1:14" ht="45">
      <c r="A257" s="13" t="s">
        <v>1305</v>
      </c>
      <c r="B257" s="48" t="s">
        <v>788</v>
      </c>
      <c r="C257" s="21">
        <v>44305</v>
      </c>
      <c r="D257" s="20" t="s">
        <v>789</v>
      </c>
      <c r="E257" s="12" t="s">
        <v>1091</v>
      </c>
      <c r="F257" s="51" t="s">
        <v>791</v>
      </c>
      <c r="G257" s="20" t="s">
        <v>189</v>
      </c>
      <c r="H257" s="20" t="s">
        <v>11</v>
      </c>
      <c r="I257" s="58">
        <v>0.21</v>
      </c>
      <c r="J257" s="16">
        <v>500</v>
      </c>
      <c r="K257" s="22">
        <v>105</v>
      </c>
      <c r="L257" s="20" t="s">
        <v>582</v>
      </c>
      <c r="M257" s="11" t="s">
        <v>1134</v>
      </c>
      <c r="N257" s="11" t="s">
        <v>1055</v>
      </c>
    </row>
    <row r="258" spans="1:14" ht="45">
      <c r="A258" s="13" t="s">
        <v>1305</v>
      </c>
      <c r="B258" s="48" t="s">
        <v>788</v>
      </c>
      <c r="C258" s="21">
        <v>44305</v>
      </c>
      <c r="D258" s="20" t="s">
        <v>789</v>
      </c>
      <c r="E258" s="12" t="s">
        <v>1092</v>
      </c>
      <c r="F258" s="51" t="s">
        <v>791</v>
      </c>
      <c r="G258" s="20" t="s">
        <v>189</v>
      </c>
      <c r="H258" s="20" t="s">
        <v>11</v>
      </c>
      <c r="I258" s="58">
        <v>5.51</v>
      </c>
      <c r="J258" s="16">
        <v>20</v>
      </c>
      <c r="K258" s="22">
        <v>110.2</v>
      </c>
      <c r="L258" s="20" t="s">
        <v>582</v>
      </c>
      <c r="M258" s="11" t="s">
        <v>1134</v>
      </c>
      <c r="N258" s="11" t="s">
        <v>1055</v>
      </c>
    </row>
    <row r="259" spans="1:14" ht="45">
      <c r="A259" s="13" t="s">
        <v>1305</v>
      </c>
      <c r="B259" s="48" t="s">
        <v>788</v>
      </c>
      <c r="C259" s="21">
        <v>44305</v>
      </c>
      <c r="D259" s="20" t="s">
        <v>789</v>
      </c>
      <c r="E259" s="12" t="s">
        <v>1093</v>
      </c>
      <c r="F259" s="51" t="s">
        <v>791</v>
      </c>
      <c r="G259" s="20" t="s">
        <v>189</v>
      </c>
      <c r="H259" s="20" t="s">
        <v>11</v>
      </c>
      <c r="I259" s="58">
        <v>5.51</v>
      </c>
      <c r="J259" s="16">
        <v>50</v>
      </c>
      <c r="K259" s="22">
        <v>275.5</v>
      </c>
      <c r="L259" s="20" t="s">
        <v>582</v>
      </c>
      <c r="M259" s="11" t="s">
        <v>1134</v>
      </c>
      <c r="N259" s="11" t="s">
        <v>1055</v>
      </c>
    </row>
    <row r="260" spans="1:14" ht="45">
      <c r="A260" s="13" t="s">
        <v>1305</v>
      </c>
      <c r="B260" s="48" t="s">
        <v>788</v>
      </c>
      <c r="C260" s="21">
        <v>44305</v>
      </c>
      <c r="D260" s="20" t="s">
        <v>789</v>
      </c>
      <c r="E260" s="12" t="s">
        <v>1094</v>
      </c>
      <c r="F260" s="51" t="s">
        <v>791</v>
      </c>
      <c r="G260" s="20" t="s">
        <v>189</v>
      </c>
      <c r="H260" s="20" t="s">
        <v>11</v>
      </c>
      <c r="I260" s="58">
        <v>5.51</v>
      </c>
      <c r="J260" s="16">
        <v>30</v>
      </c>
      <c r="K260" s="22">
        <v>165.3</v>
      </c>
      <c r="L260" s="20" t="s">
        <v>582</v>
      </c>
      <c r="M260" s="11" t="s">
        <v>1134</v>
      </c>
      <c r="N260" s="11" t="s">
        <v>1055</v>
      </c>
    </row>
    <row r="261" spans="1:14" ht="45">
      <c r="A261" s="13" t="s">
        <v>1305</v>
      </c>
      <c r="B261" s="48" t="s">
        <v>788</v>
      </c>
      <c r="C261" s="21">
        <v>44305</v>
      </c>
      <c r="D261" s="20" t="s">
        <v>789</v>
      </c>
      <c r="E261" s="12" t="s">
        <v>1095</v>
      </c>
      <c r="F261" s="51" t="s">
        <v>791</v>
      </c>
      <c r="G261" s="20" t="s">
        <v>189</v>
      </c>
      <c r="H261" s="20" t="s">
        <v>11</v>
      </c>
      <c r="I261" s="58">
        <v>5.51</v>
      </c>
      <c r="J261" s="16">
        <v>30</v>
      </c>
      <c r="K261" s="22">
        <v>165.3</v>
      </c>
      <c r="L261" s="20" t="s">
        <v>582</v>
      </c>
      <c r="M261" s="11" t="s">
        <v>1134</v>
      </c>
      <c r="N261" s="11" t="s">
        <v>1055</v>
      </c>
    </row>
    <row r="262" spans="1:14" ht="45">
      <c r="A262" s="13" t="s">
        <v>1305</v>
      </c>
      <c r="B262" s="48" t="s">
        <v>788</v>
      </c>
      <c r="C262" s="21">
        <v>44305</v>
      </c>
      <c r="D262" s="20" t="s">
        <v>789</v>
      </c>
      <c r="E262" s="12" t="s">
        <v>1096</v>
      </c>
      <c r="F262" s="51" t="s">
        <v>791</v>
      </c>
      <c r="G262" s="20" t="s">
        <v>189</v>
      </c>
      <c r="H262" s="20" t="s">
        <v>11</v>
      </c>
      <c r="I262" s="58">
        <v>2.97</v>
      </c>
      <c r="J262" s="16">
        <v>150</v>
      </c>
      <c r="K262" s="22">
        <v>445.5</v>
      </c>
      <c r="L262" s="20" t="s">
        <v>582</v>
      </c>
      <c r="M262" s="11" t="s">
        <v>1134</v>
      </c>
      <c r="N262" s="11" t="s">
        <v>1055</v>
      </c>
    </row>
    <row r="263" spans="1:14" ht="45">
      <c r="A263" s="13" t="s">
        <v>1305</v>
      </c>
      <c r="B263" s="48" t="s">
        <v>788</v>
      </c>
      <c r="C263" s="21">
        <v>44305</v>
      </c>
      <c r="D263" s="20" t="s">
        <v>789</v>
      </c>
      <c r="E263" s="12" t="s">
        <v>1097</v>
      </c>
      <c r="F263" s="51" t="s">
        <v>791</v>
      </c>
      <c r="G263" s="20" t="s">
        <v>189</v>
      </c>
      <c r="H263" s="20" t="s">
        <v>11</v>
      </c>
      <c r="I263" s="58">
        <v>2.97</v>
      </c>
      <c r="J263" s="16">
        <v>100</v>
      </c>
      <c r="K263" s="22">
        <v>297</v>
      </c>
      <c r="L263" s="20" t="s">
        <v>582</v>
      </c>
      <c r="M263" s="11" t="s">
        <v>1134</v>
      </c>
      <c r="N263" s="11" t="s">
        <v>1055</v>
      </c>
    </row>
    <row r="264" spans="1:14" ht="45">
      <c r="A264" s="13" t="s">
        <v>1305</v>
      </c>
      <c r="B264" s="48" t="s">
        <v>788</v>
      </c>
      <c r="C264" s="21">
        <v>44305</v>
      </c>
      <c r="D264" s="20" t="s">
        <v>789</v>
      </c>
      <c r="E264" s="12" t="s">
        <v>1098</v>
      </c>
      <c r="F264" s="51" t="s">
        <v>791</v>
      </c>
      <c r="G264" s="20" t="s">
        <v>284</v>
      </c>
      <c r="H264" s="20" t="s">
        <v>14</v>
      </c>
      <c r="I264" s="58">
        <v>41.54</v>
      </c>
      <c r="J264" s="16">
        <v>2</v>
      </c>
      <c r="K264" s="22">
        <v>83.08</v>
      </c>
      <c r="L264" s="20" t="s">
        <v>582</v>
      </c>
      <c r="M264" s="11" t="s">
        <v>1134</v>
      </c>
      <c r="N264" s="11" t="s">
        <v>1055</v>
      </c>
    </row>
    <row r="265" spans="1:14" ht="45">
      <c r="A265" s="13" t="s">
        <v>1305</v>
      </c>
      <c r="B265" s="48" t="s">
        <v>788</v>
      </c>
      <c r="C265" s="21">
        <v>44305</v>
      </c>
      <c r="D265" s="20" t="s">
        <v>789</v>
      </c>
      <c r="E265" s="12" t="s">
        <v>283</v>
      </c>
      <c r="F265" s="51" t="s">
        <v>791</v>
      </c>
      <c r="G265" s="20" t="s">
        <v>284</v>
      </c>
      <c r="H265" s="20" t="s">
        <v>11</v>
      </c>
      <c r="I265" s="58">
        <v>0.35</v>
      </c>
      <c r="J265" s="16">
        <v>8000</v>
      </c>
      <c r="K265" s="22">
        <v>2800</v>
      </c>
      <c r="L265" s="20" t="s">
        <v>582</v>
      </c>
      <c r="M265" s="11" t="s">
        <v>1134</v>
      </c>
      <c r="N265" s="11" t="s">
        <v>1055</v>
      </c>
    </row>
    <row r="266" spans="1:14" ht="45">
      <c r="A266" s="13" t="s">
        <v>1305</v>
      </c>
      <c r="B266" s="48" t="s">
        <v>788</v>
      </c>
      <c r="C266" s="21">
        <v>44305</v>
      </c>
      <c r="D266" s="20" t="s">
        <v>789</v>
      </c>
      <c r="E266" s="12" t="s">
        <v>1099</v>
      </c>
      <c r="F266" s="51" t="s">
        <v>791</v>
      </c>
      <c r="G266" s="20" t="s">
        <v>1100</v>
      </c>
      <c r="H266" s="20" t="s">
        <v>11</v>
      </c>
      <c r="I266" s="58">
        <v>6.25</v>
      </c>
      <c r="J266" s="16">
        <v>500</v>
      </c>
      <c r="K266" s="22">
        <v>3125</v>
      </c>
      <c r="L266" s="20" t="s">
        <v>582</v>
      </c>
      <c r="M266" s="11" t="s">
        <v>1134</v>
      </c>
      <c r="N266" s="11" t="s">
        <v>1055</v>
      </c>
    </row>
    <row r="267" spans="1:14" ht="45">
      <c r="A267" s="13" t="s">
        <v>1306</v>
      </c>
      <c r="B267" s="48" t="s">
        <v>826</v>
      </c>
      <c r="C267" s="21">
        <v>44305</v>
      </c>
      <c r="D267" s="20" t="s">
        <v>827</v>
      </c>
      <c r="E267" s="12" t="s">
        <v>1101</v>
      </c>
      <c r="F267" s="51" t="s">
        <v>829</v>
      </c>
      <c r="G267" s="20" t="s">
        <v>1102</v>
      </c>
      <c r="H267" s="20" t="s">
        <v>11</v>
      </c>
      <c r="I267" s="58">
        <v>3.69</v>
      </c>
      <c r="J267" s="16">
        <v>550</v>
      </c>
      <c r="K267" s="22">
        <v>2029.5</v>
      </c>
      <c r="L267" s="20" t="s">
        <v>582</v>
      </c>
      <c r="M267" s="11" t="s">
        <v>1135</v>
      </c>
      <c r="N267" s="11" t="s">
        <v>1181</v>
      </c>
    </row>
    <row r="268" spans="1:14" ht="45">
      <c r="A268" s="13" t="s">
        <v>85</v>
      </c>
      <c r="B268" s="48" t="s">
        <v>1103</v>
      </c>
      <c r="C268" s="21">
        <v>44308</v>
      </c>
      <c r="D268" s="20" t="s">
        <v>1104</v>
      </c>
      <c r="E268" s="12" t="s">
        <v>1106</v>
      </c>
      <c r="F268" s="51" t="s">
        <v>1105</v>
      </c>
      <c r="G268" s="20" t="s">
        <v>805</v>
      </c>
      <c r="H268" s="20" t="s">
        <v>11</v>
      </c>
      <c r="I268" s="58">
        <v>4.38</v>
      </c>
      <c r="J268" s="60">
        <v>200</v>
      </c>
      <c r="K268" s="22">
        <v>876</v>
      </c>
      <c r="L268" s="20" t="s">
        <v>1107</v>
      </c>
      <c r="M268" s="11" t="s">
        <v>1136</v>
      </c>
      <c r="N268" s="11" t="s">
        <v>1182</v>
      </c>
    </row>
    <row r="269" spans="1:14" ht="45">
      <c r="A269" s="13" t="s">
        <v>85</v>
      </c>
      <c r="B269" s="48" t="s">
        <v>1103</v>
      </c>
      <c r="C269" s="21">
        <v>44308</v>
      </c>
      <c r="D269" s="20" t="s">
        <v>1104</v>
      </c>
      <c r="E269" s="12" t="s">
        <v>1108</v>
      </c>
      <c r="F269" s="51" t="s">
        <v>1105</v>
      </c>
      <c r="G269" s="20" t="s">
        <v>805</v>
      </c>
      <c r="H269" s="20" t="s">
        <v>11</v>
      </c>
      <c r="I269" s="58">
        <v>0.26</v>
      </c>
      <c r="J269" s="60">
        <v>14000</v>
      </c>
      <c r="K269" s="22">
        <v>3640</v>
      </c>
      <c r="L269" s="20" t="s">
        <v>1107</v>
      </c>
      <c r="M269" s="11" t="s">
        <v>1136</v>
      </c>
      <c r="N269" s="11" t="s">
        <v>1182</v>
      </c>
    </row>
    <row r="270" spans="1:14" ht="45">
      <c r="A270" s="13" t="s">
        <v>85</v>
      </c>
      <c r="B270" s="48" t="s">
        <v>1103</v>
      </c>
      <c r="C270" s="21">
        <v>44308</v>
      </c>
      <c r="D270" s="20" t="s">
        <v>1104</v>
      </c>
      <c r="E270" s="12" t="s">
        <v>282</v>
      </c>
      <c r="F270" s="51" t="s">
        <v>1105</v>
      </c>
      <c r="G270" s="20" t="s">
        <v>805</v>
      </c>
      <c r="H270" s="20" t="s">
        <v>11</v>
      </c>
      <c r="I270" s="58">
        <v>0.49</v>
      </c>
      <c r="J270" s="60">
        <v>14000</v>
      </c>
      <c r="K270" s="22">
        <v>6860</v>
      </c>
      <c r="L270" s="20" t="s">
        <v>1107</v>
      </c>
      <c r="M270" s="11" t="s">
        <v>1136</v>
      </c>
      <c r="N270" s="11" t="s">
        <v>1182</v>
      </c>
    </row>
    <row r="271" spans="1:14" ht="45">
      <c r="A271" s="13" t="s">
        <v>85</v>
      </c>
      <c r="B271" s="48" t="s">
        <v>1103</v>
      </c>
      <c r="C271" s="21">
        <v>44308</v>
      </c>
      <c r="D271" s="20" t="s">
        <v>1104</v>
      </c>
      <c r="E271" s="12" t="s">
        <v>1109</v>
      </c>
      <c r="F271" s="51" t="s">
        <v>1105</v>
      </c>
      <c r="G271" s="20" t="s">
        <v>1113</v>
      </c>
      <c r="H271" s="20" t="s">
        <v>14</v>
      </c>
      <c r="I271" s="58">
        <v>85</v>
      </c>
      <c r="J271" s="60">
        <v>100</v>
      </c>
      <c r="K271" s="22">
        <v>8500</v>
      </c>
      <c r="L271" s="20" t="s">
        <v>1107</v>
      </c>
      <c r="M271" s="11" t="s">
        <v>1136</v>
      </c>
      <c r="N271" s="11" t="s">
        <v>1182</v>
      </c>
    </row>
    <row r="272" spans="1:14" ht="45">
      <c r="A272" s="13" t="s">
        <v>85</v>
      </c>
      <c r="B272" s="48" t="s">
        <v>1103</v>
      </c>
      <c r="C272" s="21">
        <v>44308</v>
      </c>
      <c r="D272" s="20" t="s">
        <v>1104</v>
      </c>
      <c r="E272" s="12" t="s">
        <v>1110</v>
      </c>
      <c r="F272" s="51" t="s">
        <v>1105</v>
      </c>
      <c r="G272" s="20" t="s">
        <v>1113</v>
      </c>
      <c r="H272" s="20" t="s">
        <v>14</v>
      </c>
      <c r="I272" s="58">
        <v>85</v>
      </c>
      <c r="J272" s="60">
        <v>500</v>
      </c>
      <c r="K272" s="22">
        <v>42500</v>
      </c>
      <c r="L272" s="20" t="s">
        <v>1107</v>
      </c>
      <c r="M272" s="11" t="s">
        <v>1136</v>
      </c>
      <c r="N272" s="11" t="s">
        <v>1182</v>
      </c>
    </row>
    <row r="273" spans="1:14" ht="45">
      <c r="A273" s="13" t="s">
        <v>85</v>
      </c>
      <c r="B273" s="48" t="s">
        <v>1103</v>
      </c>
      <c r="C273" s="21">
        <v>44308</v>
      </c>
      <c r="D273" s="20" t="s">
        <v>1104</v>
      </c>
      <c r="E273" s="12" t="s">
        <v>1111</v>
      </c>
      <c r="F273" s="51" t="s">
        <v>1105</v>
      </c>
      <c r="G273" s="20" t="s">
        <v>1113</v>
      </c>
      <c r="H273" s="20" t="s">
        <v>14</v>
      </c>
      <c r="I273" s="58">
        <v>85</v>
      </c>
      <c r="J273" s="60">
        <v>400</v>
      </c>
      <c r="K273" s="22">
        <v>34000</v>
      </c>
      <c r="L273" s="20" t="s">
        <v>1107</v>
      </c>
      <c r="M273" s="11" t="s">
        <v>1136</v>
      </c>
      <c r="N273" s="11" t="s">
        <v>1182</v>
      </c>
    </row>
    <row r="274" spans="1:14" ht="45">
      <c r="A274" s="13" t="s">
        <v>85</v>
      </c>
      <c r="B274" s="48" t="s">
        <v>1103</v>
      </c>
      <c r="C274" s="21">
        <v>44308</v>
      </c>
      <c r="D274" s="20" t="s">
        <v>1104</v>
      </c>
      <c r="E274" s="20" t="s">
        <v>1112</v>
      </c>
      <c r="F274" s="51" t="s">
        <v>1105</v>
      </c>
      <c r="G274" s="20" t="s">
        <v>1113</v>
      </c>
      <c r="H274" s="20" t="s">
        <v>14</v>
      </c>
      <c r="I274" s="58">
        <v>108</v>
      </c>
      <c r="J274" s="60">
        <v>40</v>
      </c>
      <c r="K274" s="22">
        <v>4320</v>
      </c>
      <c r="L274" s="20" t="s">
        <v>1107</v>
      </c>
      <c r="M274" s="11" t="s">
        <v>1136</v>
      </c>
      <c r="N274" s="11" t="s">
        <v>1182</v>
      </c>
    </row>
    <row r="275" spans="1:14" ht="45">
      <c r="A275" s="13" t="s">
        <v>85</v>
      </c>
      <c r="B275" s="48" t="s">
        <v>1103</v>
      </c>
      <c r="C275" s="21">
        <v>44308</v>
      </c>
      <c r="D275" s="20" t="s">
        <v>1104</v>
      </c>
      <c r="E275" s="20" t="s">
        <v>1114</v>
      </c>
      <c r="F275" s="51" t="s">
        <v>1105</v>
      </c>
      <c r="G275" s="20" t="s">
        <v>1116</v>
      </c>
      <c r="H275" s="20" t="s">
        <v>11</v>
      </c>
      <c r="I275" s="58">
        <v>8</v>
      </c>
      <c r="J275" s="60">
        <v>100</v>
      </c>
      <c r="K275" s="22">
        <v>800</v>
      </c>
      <c r="L275" s="20" t="s">
        <v>1107</v>
      </c>
      <c r="M275" s="11" t="s">
        <v>1136</v>
      </c>
      <c r="N275" s="11" t="s">
        <v>1182</v>
      </c>
    </row>
    <row r="276" spans="1:14" ht="45">
      <c r="A276" s="13" t="s">
        <v>85</v>
      </c>
      <c r="B276" s="48" t="s">
        <v>1103</v>
      </c>
      <c r="C276" s="21">
        <v>44308</v>
      </c>
      <c r="D276" s="20" t="s">
        <v>1104</v>
      </c>
      <c r="E276" s="20" t="s">
        <v>1115</v>
      </c>
      <c r="F276" s="51" t="s">
        <v>1105</v>
      </c>
      <c r="G276" s="20" t="s">
        <v>1116</v>
      </c>
      <c r="H276" s="20" t="s">
        <v>11</v>
      </c>
      <c r="I276" s="58">
        <v>9</v>
      </c>
      <c r="J276" s="60">
        <v>100</v>
      </c>
      <c r="K276" s="22">
        <v>900</v>
      </c>
      <c r="L276" s="20" t="s">
        <v>1107</v>
      </c>
      <c r="M276" s="11" t="s">
        <v>1136</v>
      </c>
      <c r="N276" s="11" t="s">
        <v>1182</v>
      </c>
    </row>
    <row r="277" spans="1:14" ht="45">
      <c r="A277" s="13" t="s">
        <v>85</v>
      </c>
      <c r="B277" s="48" t="s">
        <v>1103</v>
      </c>
      <c r="C277" s="21">
        <v>44308</v>
      </c>
      <c r="D277" s="20" t="s">
        <v>1104</v>
      </c>
      <c r="E277" s="20" t="s">
        <v>951</v>
      </c>
      <c r="F277" s="51" t="s">
        <v>1105</v>
      </c>
      <c r="G277" s="20" t="s">
        <v>75</v>
      </c>
      <c r="H277" s="20" t="s">
        <v>11</v>
      </c>
      <c r="I277" s="58">
        <v>29.9</v>
      </c>
      <c r="J277" s="60">
        <v>100</v>
      </c>
      <c r="K277" s="22">
        <v>2990</v>
      </c>
      <c r="L277" s="20" t="s">
        <v>1107</v>
      </c>
      <c r="M277" s="11" t="s">
        <v>1136</v>
      </c>
      <c r="N277" s="11" t="s">
        <v>1182</v>
      </c>
    </row>
    <row r="278" spans="1:14" ht="45">
      <c r="A278" s="13" t="s">
        <v>85</v>
      </c>
      <c r="B278" s="48" t="s">
        <v>1103</v>
      </c>
      <c r="C278" s="21">
        <v>44308</v>
      </c>
      <c r="D278" s="20" t="s">
        <v>1104</v>
      </c>
      <c r="E278" s="20" t="s">
        <v>672</v>
      </c>
      <c r="F278" s="51" t="s">
        <v>1105</v>
      </c>
      <c r="G278" s="20" t="s">
        <v>75</v>
      </c>
      <c r="H278" s="20" t="s">
        <v>11</v>
      </c>
      <c r="I278" s="58">
        <v>0.36399999999999999</v>
      </c>
      <c r="J278" s="60">
        <v>5000</v>
      </c>
      <c r="K278" s="22">
        <v>1820</v>
      </c>
      <c r="L278" s="20" t="s">
        <v>1107</v>
      </c>
      <c r="M278" s="11" t="s">
        <v>1136</v>
      </c>
      <c r="N278" s="11" t="s">
        <v>1182</v>
      </c>
    </row>
    <row r="279" spans="1:14" ht="45">
      <c r="A279" s="13" t="s">
        <v>85</v>
      </c>
      <c r="B279" s="48" t="s">
        <v>1103</v>
      </c>
      <c r="C279" s="21">
        <v>44308</v>
      </c>
      <c r="D279" s="20" t="s">
        <v>1104</v>
      </c>
      <c r="E279" s="20" t="s">
        <v>752</v>
      </c>
      <c r="F279" s="51" t="s">
        <v>1105</v>
      </c>
      <c r="G279" s="20" t="s">
        <v>1117</v>
      </c>
      <c r="H279" s="20" t="s">
        <v>830</v>
      </c>
      <c r="I279" s="58">
        <v>23.98</v>
      </c>
      <c r="J279" s="60">
        <v>120</v>
      </c>
      <c r="K279" s="22">
        <v>2877.6</v>
      </c>
      <c r="L279" s="20" t="s">
        <v>1107</v>
      </c>
      <c r="M279" s="11" t="s">
        <v>1136</v>
      </c>
      <c r="N279" s="11" t="s">
        <v>1182</v>
      </c>
    </row>
    <row r="280" spans="1:14" ht="45">
      <c r="A280" s="13" t="s">
        <v>85</v>
      </c>
      <c r="B280" s="48" t="s">
        <v>1103</v>
      </c>
      <c r="C280" s="21">
        <v>44308</v>
      </c>
      <c r="D280" s="20" t="s">
        <v>1104</v>
      </c>
      <c r="E280" s="20" t="s">
        <v>793</v>
      </c>
      <c r="F280" s="51" t="s">
        <v>1105</v>
      </c>
      <c r="G280" s="20" t="s">
        <v>1118</v>
      </c>
      <c r="H280" s="20" t="s">
        <v>1119</v>
      </c>
      <c r="I280" s="58">
        <v>95</v>
      </c>
      <c r="J280" s="60">
        <v>40</v>
      </c>
      <c r="K280" s="22">
        <v>3800</v>
      </c>
      <c r="L280" s="20" t="s">
        <v>1107</v>
      </c>
      <c r="M280" s="11" t="s">
        <v>1136</v>
      </c>
      <c r="N280" s="11" t="s">
        <v>1182</v>
      </c>
    </row>
    <row r="281" spans="1:14" ht="45">
      <c r="A281" s="13" t="s">
        <v>85</v>
      </c>
      <c r="B281" s="48" t="s">
        <v>1120</v>
      </c>
      <c r="C281" s="21">
        <v>44312</v>
      </c>
      <c r="D281" s="20" t="s">
        <v>1121</v>
      </c>
      <c r="E281" s="20" t="s">
        <v>1122</v>
      </c>
      <c r="F281" s="51" t="s">
        <v>1123</v>
      </c>
      <c r="G281" s="20" t="s">
        <v>1124</v>
      </c>
      <c r="H281" s="20" t="s">
        <v>11</v>
      </c>
      <c r="I281" s="58">
        <v>449.8</v>
      </c>
      <c r="J281" s="60">
        <v>234</v>
      </c>
      <c r="K281" s="22">
        <v>105253.2</v>
      </c>
      <c r="L281" s="20" t="s">
        <v>738</v>
      </c>
      <c r="M281" s="11" t="s">
        <v>1137</v>
      </c>
      <c r="N281" s="11" t="s">
        <v>1402</v>
      </c>
    </row>
    <row r="282" spans="1:14" s="1" customFormat="1" ht="45">
      <c r="A282" s="13" t="s">
        <v>92</v>
      </c>
      <c r="B282" s="48" t="s">
        <v>1125</v>
      </c>
      <c r="C282" s="27">
        <v>44321</v>
      </c>
      <c r="D282" s="20" t="s">
        <v>1126</v>
      </c>
      <c r="E282" s="12" t="s">
        <v>1127</v>
      </c>
      <c r="F282" s="51" t="s">
        <v>1155</v>
      </c>
      <c r="G282" s="20" t="s">
        <v>1128</v>
      </c>
      <c r="H282" s="20" t="s">
        <v>11</v>
      </c>
      <c r="I282" s="58">
        <v>22</v>
      </c>
      <c r="J282" s="16">
        <v>100</v>
      </c>
      <c r="K282" s="22">
        <v>2200</v>
      </c>
      <c r="L282" s="20" t="s">
        <v>738</v>
      </c>
      <c r="M282" s="11" t="s">
        <v>1175</v>
      </c>
      <c r="N282" s="11" t="s">
        <v>1401</v>
      </c>
    </row>
    <row r="283" spans="1:14" s="1" customFormat="1" ht="45">
      <c r="A283" s="13" t="s">
        <v>1192</v>
      </c>
      <c r="B283" s="48" t="s">
        <v>663</v>
      </c>
      <c r="C283" s="27">
        <v>44326</v>
      </c>
      <c r="D283" s="20" t="s">
        <v>845</v>
      </c>
      <c r="E283" s="12" t="s">
        <v>1156</v>
      </c>
      <c r="F283" s="51" t="s">
        <v>847</v>
      </c>
      <c r="G283" s="20" t="s">
        <v>848</v>
      </c>
      <c r="H283" s="20" t="s">
        <v>338</v>
      </c>
      <c r="I283" s="58">
        <v>2.2200000000000002</v>
      </c>
      <c r="J283" s="16">
        <v>200</v>
      </c>
      <c r="K283" s="22">
        <v>444</v>
      </c>
      <c r="L283" s="20" t="s">
        <v>582</v>
      </c>
      <c r="M283" s="11" t="s">
        <v>1176</v>
      </c>
      <c r="N283" s="11" t="s">
        <v>1400</v>
      </c>
    </row>
    <row r="284" spans="1:14" ht="45">
      <c r="A284" s="13" t="s">
        <v>85</v>
      </c>
      <c r="B284" s="48" t="s">
        <v>1157</v>
      </c>
      <c r="C284" s="21">
        <v>44329</v>
      </c>
      <c r="D284" s="20" t="s">
        <v>1158</v>
      </c>
      <c r="E284" s="20" t="s">
        <v>1159</v>
      </c>
      <c r="F284" s="51" t="s">
        <v>1160</v>
      </c>
      <c r="G284" s="20" t="s">
        <v>1161</v>
      </c>
      <c r="H284" s="20" t="s">
        <v>42</v>
      </c>
      <c r="I284" s="58">
        <v>2123345.34</v>
      </c>
      <c r="J284" s="60">
        <v>1</v>
      </c>
      <c r="K284" s="22">
        <v>2123345.34</v>
      </c>
      <c r="L284" s="20" t="s">
        <v>12</v>
      </c>
      <c r="M284" s="11" t="s">
        <v>1178</v>
      </c>
      <c r="N284" s="11" t="s">
        <v>1399</v>
      </c>
    </row>
    <row r="285" spans="1:14" ht="45">
      <c r="A285" s="13" t="s">
        <v>1307</v>
      </c>
      <c r="B285" s="48" t="s">
        <v>1162</v>
      </c>
      <c r="C285" s="21">
        <v>44333</v>
      </c>
      <c r="D285" s="20" t="s">
        <v>1163</v>
      </c>
      <c r="E285" s="12" t="s">
        <v>1164</v>
      </c>
      <c r="F285" s="51" t="s">
        <v>1165</v>
      </c>
      <c r="G285" s="20" t="s">
        <v>1166</v>
      </c>
      <c r="H285" s="20" t="s">
        <v>1049</v>
      </c>
      <c r="I285" s="58">
        <v>2.52</v>
      </c>
      <c r="J285" s="16">
        <v>25800</v>
      </c>
      <c r="K285" s="22">
        <v>65016</v>
      </c>
      <c r="L285" s="20" t="s">
        <v>1167</v>
      </c>
      <c r="M285" s="11" t="s">
        <v>1183</v>
      </c>
      <c r="N285" s="11" t="s">
        <v>1403</v>
      </c>
    </row>
    <row r="286" spans="1:14" ht="45">
      <c r="A286" s="13" t="s">
        <v>1307</v>
      </c>
      <c r="B286" s="48" t="s">
        <v>1162</v>
      </c>
      <c r="C286" s="21">
        <v>44333</v>
      </c>
      <c r="D286" s="20" t="s">
        <v>1163</v>
      </c>
      <c r="E286" s="12" t="s">
        <v>1168</v>
      </c>
      <c r="F286" s="51" t="s">
        <v>1165</v>
      </c>
      <c r="G286" s="20" t="s">
        <v>1170</v>
      </c>
      <c r="H286" s="20" t="s">
        <v>11</v>
      </c>
      <c r="I286" s="58">
        <v>52.45</v>
      </c>
      <c r="J286" s="16">
        <v>38</v>
      </c>
      <c r="K286" s="22">
        <v>1993.1</v>
      </c>
      <c r="L286" s="20" t="s">
        <v>1167</v>
      </c>
      <c r="M286" s="11" t="s">
        <v>1183</v>
      </c>
      <c r="N286" s="11" t="s">
        <v>1403</v>
      </c>
    </row>
    <row r="287" spans="1:14" ht="45">
      <c r="A287" s="13" t="s">
        <v>1307</v>
      </c>
      <c r="B287" s="48" t="s">
        <v>1162</v>
      </c>
      <c r="C287" s="21">
        <v>44333</v>
      </c>
      <c r="D287" s="20" t="s">
        <v>1163</v>
      </c>
      <c r="E287" s="12" t="s">
        <v>1169</v>
      </c>
      <c r="F287" s="51" t="s">
        <v>1165</v>
      </c>
      <c r="G287" s="20" t="s">
        <v>1170</v>
      </c>
      <c r="H287" s="20" t="s">
        <v>11</v>
      </c>
      <c r="I287" s="58">
        <v>5.5</v>
      </c>
      <c r="J287" s="16">
        <v>762</v>
      </c>
      <c r="K287" s="22">
        <v>4191</v>
      </c>
      <c r="L287" s="20" t="s">
        <v>1167</v>
      </c>
      <c r="M287" s="11" t="s">
        <v>1183</v>
      </c>
      <c r="N287" s="11" t="s">
        <v>1403</v>
      </c>
    </row>
    <row r="288" spans="1:14" ht="45">
      <c r="A288" s="13" t="s">
        <v>1307</v>
      </c>
      <c r="B288" s="48" t="s">
        <v>1162</v>
      </c>
      <c r="C288" s="21">
        <v>44333</v>
      </c>
      <c r="D288" s="20" t="s">
        <v>1163</v>
      </c>
      <c r="E288" s="12" t="s">
        <v>1171</v>
      </c>
      <c r="F288" s="51" t="s">
        <v>1165</v>
      </c>
      <c r="G288" s="20" t="s">
        <v>1173</v>
      </c>
      <c r="H288" s="20" t="s">
        <v>11</v>
      </c>
      <c r="I288" s="58">
        <v>279</v>
      </c>
      <c r="J288" s="16">
        <v>28</v>
      </c>
      <c r="K288" s="22">
        <v>7812</v>
      </c>
      <c r="L288" s="20" t="s">
        <v>1167</v>
      </c>
      <c r="M288" s="11" t="s">
        <v>1183</v>
      </c>
      <c r="N288" s="11" t="s">
        <v>1403</v>
      </c>
    </row>
    <row r="289" spans="1:14" ht="45">
      <c r="A289" s="13" t="s">
        <v>1307</v>
      </c>
      <c r="B289" s="48" t="s">
        <v>1162</v>
      </c>
      <c r="C289" s="21">
        <v>44333</v>
      </c>
      <c r="D289" s="20" t="s">
        <v>1163</v>
      </c>
      <c r="E289" s="12" t="s">
        <v>1177</v>
      </c>
      <c r="F289" s="51" t="s">
        <v>1165</v>
      </c>
      <c r="G289" s="20" t="s">
        <v>1173</v>
      </c>
      <c r="H289" s="20" t="s">
        <v>697</v>
      </c>
      <c r="I289" s="58">
        <v>20</v>
      </c>
      <c r="J289" s="16">
        <v>48</v>
      </c>
      <c r="K289" s="22">
        <v>960</v>
      </c>
      <c r="L289" s="20" t="s">
        <v>1167</v>
      </c>
      <c r="M289" s="11" t="s">
        <v>1183</v>
      </c>
      <c r="N289" s="11" t="s">
        <v>1403</v>
      </c>
    </row>
    <row r="290" spans="1:14" ht="45">
      <c r="A290" s="13" t="s">
        <v>1307</v>
      </c>
      <c r="B290" s="48" t="s">
        <v>1162</v>
      </c>
      <c r="C290" s="21">
        <v>44333</v>
      </c>
      <c r="D290" s="20" t="s">
        <v>1163</v>
      </c>
      <c r="E290" s="12" t="s">
        <v>1172</v>
      </c>
      <c r="F290" s="51" t="s">
        <v>1165</v>
      </c>
      <c r="G290" s="20" t="s">
        <v>1173</v>
      </c>
      <c r="H290" s="20" t="s">
        <v>697</v>
      </c>
      <c r="I290" s="58">
        <v>32.6</v>
      </c>
      <c r="J290" s="16">
        <v>72</v>
      </c>
      <c r="K290" s="22">
        <v>2347.1999999999998</v>
      </c>
      <c r="L290" s="20" t="s">
        <v>1167</v>
      </c>
      <c r="M290" s="11" t="s">
        <v>1183</v>
      </c>
      <c r="N290" s="11" t="s">
        <v>1403</v>
      </c>
    </row>
    <row r="291" spans="1:14" ht="45">
      <c r="A291" s="13" t="s">
        <v>1307</v>
      </c>
      <c r="B291" s="48" t="s">
        <v>1162</v>
      </c>
      <c r="C291" s="21">
        <v>44333</v>
      </c>
      <c r="D291" s="20" t="s">
        <v>1163</v>
      </c>
      <c r="E291" s="12" t="s">
        <v>1174</v>
      </c>
      <c r="F291" s="51" t="s">
        <v>1165</v>
      </c>
      <c r="G291" s="20" t="s">
        <v>1244</v>
      </c>
      <c r="H291" s="20" t="s">
        <v>11</v>
      </c>
      <c r="I291" s="58">
        <v>159</v>
      </c>
      <c r="J291" s="16">
        <v>28</v>
      </c>
      <c r="K291" s="22">
        <v>4452</v>
      </c>
      <c r="L291" s="20" t="s">
        <v>1167</v>
      </c>
      <c r="M291" s="11" t="s">
        <v>1183</v>
      </c>
      <c r="N291" s="11" t="s">
        <v>1403</v>
      </c>
    </row>
    <row r="292" spans="1:14" ht="45">
      <c r="A292" s="13" t="s">
        <v>92</v>
      </c>
      <c r="B292" s="48" t="s">
        <v>1185</v>
      </c>
      <c r="C292" s="21">
        <v>44355</v>
      </c>
      <c r="D292" s="20" t="s">
        <v>1185</v>
      </c>
      <c r="E292" s="12" t="s">
        <v>1186</v>
      </c>
      <c r="F292" s="51" t="s">
        <v>1187</v>
      </c>
      <c r="G292" s="20" t="s">
        <v>1188</v>
      </c>
      <c r="H292" s="20" t="s">
        <v>14</v>
      </c>
      <c r="I292" s="58">
        <v>85</v>
      </c>
      <c r="J292" s="16">
        <v>20</v>
      </c>
      <c r="K292" s="22">
        <v>1700</v>
      </c>
      <c r="L292" s="20" t="s">
        <v>738</v>
      </c>
      <c r="M292" s="11" t="s">
        <v>1366</v>
      </c>
      <c r="N292" s="11" t="s">
        <v>1404</v>
      </c>
    </row>
    <row r="293" spans="1:14" ht="45">
      <c r="A293" s="13" t="s">
        <v>92</v>
      </c>
      <c r="B293" s="48" t="s">
        <v>1185</v>
      </c>
      <c r="C293" s="21">
        <v>44355</v>
      </c>
      <c r="D293" s="20" t="s">
        <v>1185</v>
      </c>
      <c r="E293" s="12" t="s">
        <v>1189</v>
      </c>
      <c r="F293" s="51" t="s">
        <v>1187</v>
      </c>
      <c r="G293" s="20" t="s">
        <v>1188</v>
      </c>
      <c r="H293" s="20" t="s">
        <v>14</v>
      </c>
      <c r="I293" s="58">
        <v>46</v>
      </c>
      <c r="J293" s="16">
        <v>10</v>
      </c>
      <c r="K293" s="22">
        <v>460</v>
      </c>
      <c r="L293" s="20" t="s">
        <v>738</v>
      </c>
      <c r="M293" s="11" t="s">
        <v>1366</v>
      </c>
      <c r="N293" s="11" t="s">
        <v>1404</v>
      </c>
    </row>
    <row r="294" spans="1:14" ht="45">
      <c r="A294" s="13" t="s">
        <v>92</v>
      </c>
      <c r="B294" s="48" t="s">
        <v>1185</v>
      </c>
      <c r="C294" s="21">
        <v>44355</v>
      </c>
      <c r="D294" s="20" t="s">
        <v>1185</v>
      </c>
      <c r="E294" s="12" t="s">
        <v>1190</v>
      </c>
      <c r="F294" s="51" t="s">
        <v>1187</v>
      </c>
      <c r="G294" s="20" t="s">
        <v>1188</v>
      </c>
      <c r="H294" s="20" t="s">
        <v>11</v>
      </c>
      <c r="I294" s="58">
        <v>4.99</v>
      </c>
      <c r="J294" s="16">
        <v>200</v>
      </c>
      <c r="K294" s="22">
        <v>998</v>
      </c>
      <c r="L294" s="20" t="s">
        <v>738</v>
      </c>
      <c r="M294" s="11" t="s">
        <v>1366</v>
      </c>
      <c r="N294" s="11" t="s">
        <v>1404</v>
      </c>
    </row>
    <row r="295" spans="1:14" ht="45">
      <c r="A295" s="13" t="s">
        <v>92</v>
      </c>
      <c r="B295" s="48" t="s">
        <v>1185</v>
      </c>
      <c r="C295" s="21">
        <v>44355</v>
      </c>
      <c r="D295" s="20" t="s">
        <v>1185</v>
      </c>
      <c r="E295" s="12" t="s">
        <v>1191</v>
      </c>
      <c r="F295" s="51" t="s">
        <v>1187</v>
      </c>
      <c r="G295" s="20" t="s">
        <v>1188</v>
      </c>
      <c r="H295" s="20" t="s">
        <v>11</v>
      </c>
      <c r="I295" s="58">
        <v>4.55</v>
      </c>
      <c r="J295" s="16">
        <v>500</v>
      </c>
      <c r="K295" s="22">
        <v>2275</v>
      </c>
      <c r="L295" s="20" t="s">
        <v>738</v>
      </c>
      <c r="M295" s="11" t="s">
        <v>1366</v>
      </c>
      <c r="N295" s="11" t="s">
        <v>1404</v>
      </c>
    </row>
    <row r="296" spans="1:14" ht="45">
      <c r="A296" s="13" t="s">
        <v>1305</v>
      </c>
      <c r="B296" s="48" t="s">
        <v>788</v>
      </c>
      <c r="C296" s="21">
        <v>44355</v>
      </c>
      <c r="D296" s="20" t="s">
        <v>789</v>
      </c>
      <c r="E296" s="12" t="s">
        <v>800</v>
      </c>
      <c r="F296" s="51" t="s">
        <v>791</v>
      </c>
      <c r="G296" s="20" t="s">
        <v>801</v>
      </c>
      <c r="H296" s="20" t="s">
        <v>347</v>
      </c>
      <c r="I296" s="58">
        <v>42.78</v>
      </c>
      <c r="J296" s="16">
        <v>300</v>
      </c>
      <c r="K296" s="22">
        <v>12834</v>
      </c>
      <c r="L296" s="20" t="s">
        <v>582</v>
      </c>
      <c r="M296" s="11" t="s">
        <v>1367</v>
      </c>
      <c r="N296" s="11" t="s">
        <v>1405</v>
      </c>
    </row>
    <row r="297" spans="1:14" ht="30">
      <c r="A297" s="106" t="s">
        <v>1192</v>
      </c>
      <c r="B297" s="72" t="s">
        <v>663</v>
      </c>
      <c r="C297" s="133">
        <v>44361</v>
      </c>
      <c r="D297" s="106" t="s">
        <v>845</v>
      </c>
      <c r="E297" s="106" t="s">
        <v>1193</v>
      </c>
      <c r="F297" s="73" t="s">
        <v>1194</v>
      </c>
      <c r="G297" s="106" t="s">
        <v>1195</v>
      </c>
      <c r="H297" s="106" t="s">
        <v>1196</v>
      </c>
      <c r="I297" s="134">
        <v>294</v>
      </c>
      <c r="J297" s="106">
        <v>100</v>
      </c>
      <c r="K297" s="135">
        <v>294</v>
      </c>
      <c r="L297" s="106" t="s">
        <v>582</v>
      </c>
      <c r="M297" s="75" t="s">
        <v>1015</v>
      </c>
      <c r="N297" s="75"/>
    </row>
    <row r="298" spans="1:14" ht="45">
      <c r="A298" s="81" t="s">
        <v>1192</v>
      </c>
      <c r="B298" s="48" t="s">
        <v>663</v>
      </c>
      <c r="C298" s="82">
        <v>44361</v>
      </c>
      <c r="D298" s="81" t="s">
        <v>845</v>
      </c>
      <c r="E298" s="81" t="s">
        <v>1197</v>
      </c>
      <c r="F298" s="51" t="s">
        <v>1194</v>
      </c>
      <c r="G298" s="81" t="s">
        <v>1198</v>
      </c>
      <c r="H298" s="81" t="s">
        <v>447</v>
      </c>
      <c r="I298" s="83">
        <v>2.33</v>
      </c>
      <c r="J298" s="81">
        <v>2800</v>
      </c>
      <c r="K298" s="83">
        <v>6524</v>
      </c>
      <c r="L298" s="81" t="s">
        <v>582</v>
      </c>
      <c r="M298" s="11" t="s">
        <v>1176</v>
      </c>
      <c r="N298" s="11" t="s">
        <v>1400</v>
      </c>
    </row>
    <row r="299" spans="1:14" ht="45">
      <c r="A299" s="81" t="s">
        <v>1192</v>
      </c>
      <c r="B299" s="48" t="s">
        <v>663</v>
      </c>
      <c r="C299" s="82">
        <v>44361</v>
      </c>
      <c r="D299" s="81" t="s">
        <v>845</v>
      </c>
      <c r="E299" s="81" t="s">
        <v>1199</v>
      </c>
      <c r="F299" s="51" t="s">
        <v>1194</v>
      </c>
      <c r="G299" s="81" t="s">
        <v>1198</v>
      </c>
      <c r="H299" s="81" t="s">
        <v>447</v>
      </c>
      <c r="I299" s="83">
        <v>2.48</v>
      </c>
      <c r="J299" s="81">
        <v>560</v>
      </c>
      <c r="K299" s="83">
        <v>1388.8</v>
      </c>
      <c r="L299" s="81" t="s">
        <v>582</v>
      </c>
      <c r="M299" s="11" t="s">
        <v>1176</v>
      </c>
      <c r="N299" s="11" t="s">
        <v>1400</v>
      </c>
    </row>
    <row r="300" spans="1:14" ht="45">
      <c r="A300" s="81" t="s">
        <v>1192</v>
      </c>
      <c r="B300" s="48" t="s">
        <v>663</v>
      </c>
      <c r="C300" s="82">
        <v>44361</v>
      </c>
      <c r="D300" s="81" t="s">
        <v>845</v>
      </c>
      <c r="E300" s="81" t="s">
        <v>1200</v>
      </c>
      <c r="F300" s="51" t="s">
        <v>1194</v>
      </c>
      <c r="G300" s="81" t="s">
        <v>1198</v>
      </c>
      <c r="H300" s="81" t="s">
        <v>447</v>
      </c>
      <c r="I300" s="83">
        <v>2.6</v>
      </c>
      <c r="J300" s="81">
        <v>280</v>
      </c>
      <c r="K300" s="83">
        <v>728</v>
      </c>
      <c r="L300" s="81" t="s">
        <v>582</v>
      </c>
      <c r="M300" s="11" t="s">
        <v>1176</v>
      </c>
      <c r="N300" s="11" t="s">
        <v>1400</v>
      </c>
    </row>
    <row r="301" spans="1:14" ht="45">
      <c r="A301" s="81" t="s">
        <v>1192</v>
      </c>
      <c r="B301" s="48" t="s">
        <v>663</v>
      </c>
      <c r="C301" s="82">
        <v>44361</v>
      </c>
      <c r="D301" s="81" t="s">
        <v>845</v>
      </c>
      <c r="E301" s="81" t="s">
        <v>1201</v>
      </c>
      <c r="F301" s="51" t="s">
        <v>1194</v>
      </c>
      <c r="G301" s="81" t="s">
        <v>851</v>
      </c>
      <c r="H301" s="81" t="s">
        <v>338</v>
      </c>
      <c r="I301" s="83">
        <v>4.8</v>
      </c>
      <c r="J301" s="81">
        <v>200</v>
      </c>
      <c r="K301" s="83">
        <v>960</v>
      </c>
      <c r="L301" s="81" t="s">
        <v>582</v>
      </c>
      <c r="M301" s="11" t="s">
        <v>1176</v>
      </c>
      <c r="N301" s="11" t="s">
        <v>1400</v>
      </c>
    </row>
    <row r="302" spans="1:14" ht="45">
      <c r="A302" s="81" t="s">
        <v>1192</v>
      </c>
      <c r="B302" s="48" t="s">
        <v>663</v>
      </c>
      <c r="C302" s="82">
        <v>44361</v>
      </c>
      <c r="D302" s="81" t="s">
        <v>845</v>
      </c>
      <c r="E302" s="81" t="s">
        <v>1202</v>
      </c>
      <c r="F302" s="51" t="s">
        <v>1194</v>
      </c>
      <c r="G302" s="81" t="s">
        <v>851</v>
      </c>
      <c r="H302" s="81" t="s">
        <v>338</v>
      </c>
      <c r="I302" s="83">
        <v>2.2999999999999998</v>
      </c>
      <c r="J302" s="81">
        <v>250</v>
      </c>
      <c r="K302" s="83">
        <v>575</v>
      </c>
      <c r="L302" s="81" t="s">
        <v>582</v>
      </c>
      <c r="M302" s="11" t="s">
        <v>1176</v>
      </c>
      <c r="N302" s="11" t="s">
        <v>1400</v>
      </c>
    </row>
    <row r="303" spans="1:14" ht="45">
      <c r="A303" s="81" t="s">
        <v>1192</v>
      </c>
      <c r="B303" s="48" t="s">
        <v>663</v>
      </c>
      <c r="C303" s="82">
        <v>44361</v>
      </c>
      <c r="D303" s="81" t="s">
        <v>845</v>
      </c>
      <c r="E303" s="81" t="s">
        <v>1203</v>
      </c>
      <c r="F303" s="51" t="s">
        <v>1194</v>
      </c>
      <c r="G303" s="81" t="s">
        <v>1204</v>
      </c>
      <c r="H303" s="81" t="s">
        <v>447</v>
      </c>
      <c r="I303" s="83">
        <v>7.3</v>
      </c>
      <c r="J303" s="81">
        <v>600</v>
      </c>
      <c r="K303" s="84">
        <v>4380</v>
      </c>
      <c r="L303" s="81" t="s">
        <v>582</v>
      </c>
      <c r="M303" s="11" t="s">
        <v>1176</v>
      </c>
      <c r="N303" s="11" t="s">
        <v>1400</v>
      </c>
    </row>
    <row r="304" spans="1:14" ht="45">
      <c r="A304" s="81" t="s">
        <v>1192</v>
      </c>
      <c r="B304" s="48" t="s">
        <v>663</v>
      </c>
      <c r="C304" s="82">
        <v>44361</v>
      </c>
      <c r="D304" s="81" t="s">
        <v>845</v>
      </c>
      <c r="E304" s="81" t="s">
        <v>1205</v>
      </c>
      <c r="F304" s="51" t="s">
        <v>1194</v>
      </c>
      <c r="G304" s="81" t="s">
        <v>853</v>
      </c>
      <c r="H304" s="81" t="s">
        <v>338</v>
      </c>
      <c r="I304" s="83">
        <v>1.67</v>
      </c>
      <c r="J304" s="81">
        <v>400</v>
      </c>
      <c r="K304" s="83">
        <v>668</v>
      </c>
      <c r="L304" s="81" t="s">
        <v>582</v>
      </c>
      <c r="M304" s="11" t="s">
        <v>1176</v>
      </c>
      <c r="N304" s="11" t="s">
        <v>1400</v>
      </c>
    </row>
    <row r="305" spans="1:14" ht="30">
      <c r="A305" s="81" t="s">
        <v>1192</v>
      </c>
      <c r="B305" s="48" t="s">
        <v>663</v>
      </c>
      <c r="C305" s="82">
        <v>44361</v>
      </c>
      <c r="D305" s="81" t="s">
        <v>845</v>
      </c>
      <c r="E305" s="81" t="s">
        <v>1206</v>
      </c>
      <c r="F305" s="51" t="s">
        <v>1194</v>
      </c>
      <c r="G305" s="81" t="s">
        <v>853</v>
      </c>
      <c r="H305" s="81" t="s">
        <v>338</v>
      </c>
      <c r="I305" s="83">
        <v>1.68</v>
      </c>
      <c r="J305" s="81">
        <v>350</v>
      </c>
      <c r="K305" s="83">
        <v>588</v>
      </c>
      <c r="L305" s="81" t="s">
        <v>582</v>
      </c>
      <c r="M305" s="11" t="s">
        <v>1176</v>
      </c>
      <c r="N305" s="103"/>
    </row>
    <row r="306" spans="1:14" ht="45">
      <c r="A306" s="81" t="s">
        <v>1192</v>
      </c>
      <c r="B306" s="48" t="s">
        <v>663</v>
      </c>
      <c r="C306" s="82">
        <v>44361</v>
      </c>
      <c r="D306" s="81" t="s">
        <v>845</v>
      </c>
      <c r="E306" s="81" t="s">
        <v>741</v>
      </c>
      <c r="F306" s="51" t="s">
        <v>1194</v>
      </c>
      <c r="G306" s="81" t="s">
        <v>1207</v>
      </c>
      <c r="H306" s="81" t="s">
        <v>369</v>
      </c>
      <c r="I306" s="83">
        <v>1.05</v>
      </c>
      <c r="J306" s="81">
        <v>21000</v>
      </c>
      <c r="K306" s="83">
        <v>22050</v>
      </c>
      <c r="L306" s="81" t="s">
        <v>582</v>
      </c>
      <c r="M306" s="11" t="s">
        <v>1176</v>
      </c>
      <c r="N306" s="11" t="s">
        <v>1400</v>
      </c>
    </row>
    <row r="307" spans="1:14" ht="45">
      <c r="A307" s="81" t="s">
        <v>1192</v>
      </c>
      <c r="B307" s="48" t="s">
        <v>663</v>
      </c>
      <c r="C307" s="82">
        <v>44361</v>
      </c>
      <c r="D307" s="81" t="s">
        <v>845</v>
      </c>
      <c r="E307" s="81" t="s">
        <v>1208</v>
      </c>
      <c r="F307" s="51" t="s">
        <v>1194</v>
      </c>
      <c r="G307" s="81" t="s">
        <v>1207</v>
      </c>
      <c r="H307" s="81" t="s">
        <v>447</v>
      </c>
      <c r="I307" s="83">
        <v>2.97</v>
      </c>
      <c r="J307" s="81">
        <v>1000</v>
      </c>
      <c r="K307" s="83">
        <v>2970</v>
      </c>
      <c r="L307" s="81" t="s">
        <v>582</v>
      </c>
      <c r="M307" s="11" t="s">
        <v>1176</v>
      </c>
      <c r="N307" s="11" t="s">
        <v>1400</v>
      </c>
    </row>
    <row r="308" spans="1:14" ht="45">
      <c r="A308" s="81" t="s">
        <v>1192</v>
      </c>
      <c r="B308" s="48" t="s">
        <v>663</v>
      </c>
      <c r="C308" s="82">
        <v>44361</v>
      </c>
      <c r="D308" s="81" t="s">
        <v>845</v>
      </c>
      <c r="E308" s="81" t="s">
        <v>1209</v>
      </c>
      <c r="F308" s="51" t="s">
        <v>1194</v>
      </c>
      <c r="G308" s="81" t="s">
        <v>1207</v>
      </c>
      <c r="H308" s="81" t="s">
        <v>369</v>
      </c>
      <c r="I308" s="83">
        <v>0.1386</v>
      </c>
      <c r="J308" s="81">
        <v>64000</v>
      </c>
      <c r="K308" s="83">
        <v>8870.4</v>
      </c>
      <c r="L308" s="81" t="s">
        <v>582</v>
      </c>
      <c r="M308" s="11" t="s">
        <v>1176</v>
      </c>
      <c r="N308" s="11" t="s">
        <v>1400</v>
      </c>
    </row>
    <row r="309" spans="1:14" ht="45">
      <c r="A309" s="81" t="s">
        <v>1192</v>
      </c>
      <c r="B309" s="48" t="s">
        <v>663</v>
      </c>
      <c r="C309" s="82">
        <v>44361</v>
      </c>
      <c r="D309" s="81" t="s">
        <v>845</v>
      </c>
      <c r="E309" s="81" t="s">
        <v>1210</v>
      </c>
      <c r="F309" s="51" t="s">
        <v>1194</v>
      </c>
      <c r="G309" s="81" t="s">
        <v>1207</v>
      </c>
      <c r="H309" s="81" t="s">
        <v>369</v>
      </c>
      <c r="I309" s="83">
        <v>5.74E-2</v>
      </c>
      <c r="J309" s="81">
        <v>28000</v>
      </c>
      <c r="K309" s="83">
        <v>1607.2</v>
      </c>
      <c r="L309" s="81" t="s">
        <v>582</v>
      </c>
      <c r="M309" s="11" t="s">
        <v>1176</v>
      </c>
      <c r="N309" s="11" t="s">
        <v>1400</v>
      </c>
    </row>
    <row r="310" spans="1:14" ht="30">
      <c r="A310" s="81" t="s">
        <v>1192</v>
      </c>
      <c r="B310" s="48" t="s">
        <v>663</v>
      </c>
      <c r="C310" s="82">
        <v>44361</v>
      </c>
      <c r="D310" s="81" t="s">
        <v>845</v>
      </c>
      <c r="E310" s="81" t="s">
        <v>1211</v>
      </c>
      <c r="F310" s="51" t="s">
        <v>1194</v>
      </c>
      <c r="G310" s="81" t="s">
        <v>1212</v>
      </c>
      <c r="H310" s="81" t="s">
        <v>447</v>
      </c>
      <c r="I310" s="83">
        <v>2.8</v>
      </c>
      <c r="J310" s="81">
        <v>300</v>
      </c>
      <c r="K310" s="83">
        <v>840</v>
      </c>
      <c r="L310" s="81" t="s">
        <v>582</v>
      </c>
      <c r="M310" s="11" t="s">
        <v>1176</v>
      </c>
      <c r="N310" s="103"/>
    </row>
    <row r="311" spans="1:14" ht="30">
      <c r="A311" s="81" t="s">
        <v>1192</v>
      </c>
      <c r="B311" s="48" t="s">
        <v>663</v>
      </c>
      <c r="C311" s="82">
        <v>44361</v>
      </c>
      <c r="D311" s="81" t="s">
        <v>845</v>
      </c>
      <c r="E311" s="81" t="s">
        <v>1213</v>
      </c>
      <c r="F311" s="51" t="s">
        <v>1194</v>
      </c>
      <c r="G311" s="81" t="s">
        <v>1212</v>
      </c>
      <c r="H311" s="81" t="s">
        <v>338</v>
      </c>
      <c r="I311" s="83">
        <v>7.5</v>
      </c>
      <c r="J311" s="81">
        <v>250</v>
      </c>
      <c r="K311" s="83">
        <v>1875</v>
      </c>
      <c r="L311" s="81" t="s">
        <v>582</v>
      </c>
      <c r="M311" s="11" t="s">
        <v>1176</v>
      </c>
      <c r="N311" s="103"/>
    </row>
    <row r="312" spans="1:14" ht="30">
      <c r="A312" s="81" t="s">
        <v>1192</v>
      </c>
      <c r="B312" s="48" t="s">
        <v>663</v>
      </c>
      <c r="C312" s="82">
        <v>44361</v>
      </c>
      <c r="D312" s="81" t="s">
        <v>845</v>
      </c>
      <c r="E312" s="81" t="s">
        <v>1214</v>
      </c>
      <c r="F312" s="51" t="s">
        <v>1194</v>
      </c>
      <c r="G312" s="81" t="s">
        <v>1215</v>
      </c>
      <c r="H312" s="81" t="s">
        <v>447</v>
      </c>
      <c r="I312" s="83">
        <v>1.7</v>
      </c>
      <c r="J312" s="81">
        <v>5000</v>
      </c>
      <c r="K312" s="83">
        <v>8500</v>
      </c>
      <c r="L312" s="81" t="s">
        <v>582</v>
      </c>
      <c r="M312" s="11" t="s">
        <v>1176</v>
      </c>
      <c r="N312" s="103"/>
    </row>
    <row r="313" spans="1:14" ht="45">
      <c r="A313" s="81" t="s">
        <v>1192</v>
      </c>
      <c r="B313" s="48" t="s">
        <v>663</v>
      </c>
      <c r="C313" s="82">
        <v>44361</v>
      </c>
      <c r="D313" s="81" t="s">
        <v>845</v>
      </c>
      <c r="E313" s="81" t="s">
        <v>1216</v>
      </c>
      <c r="F313" s="51" t="s">
        <v>1194</v>
      </c>
      <c r="G313" s="81" t="s">
        <v>452</v>
      </c>
      <c r="H313" s="81" t="s">
        <v>11</v>
      </c>
      <c r="I313" s="83">
        <v>0.22900000000000001</v>
      </c>
      <c r="J313" s="81">
        <v>12600</v>
      </c>
      <c r="K313" s="83">
        <v>2885.4</v>
      </c>
      <c r="L313" s="81" t="s">
        <v>582</v>
      </c>
      <c r="M313" s="11" t="s">
        <v>1176</v>
      </c>
      <c r="N313" s="11" t="s">
        <v>1400</v>
      </c>
    </row>
    <row r="314" spans="1:14" ht="45">
      <c r="A314" s="81" t="s">
        <v>1192</v>
      </c>
      <c r="B314" s="48" t="s">
        <v>663</v>
      </c>
      <c r="C314" s="82">
        <v>44361</v>
      </c>
      <c r="D314" s="81" t="s">
        <v>845</v>
      </c>
      <c r="E314" s="81" t="s">
        <v>1217</v>
      </c>
      <c r="F314" s="51" t="s">
        <v>1194</v>
      </c>
      <c r="G314" s="81" t="s">
        <v>1218</v>
      </c>
      <c r="H314" s="81" t="s">
        <v>369</v>
      </c>
      <c r="I314" s="83">
        <v>0.109</v>
      </c>
      <c r="J314" s="81">
        <v>75000</v>
      </c>
      <c r="K314" s="83">
        <v>8175</v>
      </c>
      <c r="L314" s="81" t="s">
        <v>582</v>
      </c>
      <c r="M314" s="11" t="s">
        <v>1176</v>
      </c>
      <c r="N314" s="11" t="s">
        <v>1400</v>
      </c>
    </row>
    <row r="315" spans="1:14" ht="45">
      <c r="A315" s="81" t="s">
        <v>1192</v>
      </c>
      <c r="B315" s="48" t="s">
        <v>663</v>
      </c>
      <c r="C315" s="82">
        <v>44361</v>
      </c>
      <c r="D315" s="81" t="s">
        <v>845</v>
      </c>
      <c r="E315" s="81" t="s">
        <v>1219</v>
      </c>
      <c r="F315" s="51" t="s">
        <v>1194</v>
      </c>
      <c r="G315" s="81" t="s">
        <v>1220</v>
      </c>
      <c r="H315" s="81" t="s">
        <v>338</v>
      </c>
      <c r="I315" s="83">
        <v>8.8498999999999999</v>
      </c>
      <c r="J315" s="81">
        <v>700</v>
      </c>
      <c r="K315" s="83">
        <v>6194.93</v>
      </c>
      <c r="L315" s="81" t="s">
        <v>582</v>
      </c>
      <c r="M315" s="11" t="s">
        <v>1176</v>
      </c>
      <c r="N315" s="11" t="s">
        <v>1400</v>
      </c>
    </row>
    <row r="316" spans="1:14" ht="45">
      <c r="A316" s="81" t="s">
        <v>1192</v>
      </c>
      <c r="B316" s="48" t="s">
        <v>663</v>
      </c>
      <c r="C316" s="82">
        <v>44361</v>
      </c>
      <c r="D316" s="81" t="s">
        <v>845</v>
      </c>
      <c r="E316" s="81" t="s">
        <v>1221</v>
      </c>
      <c r="F316" s="51" t="s">
        <v>1194</v>
      </c>
      <c r="G316" s="81" t="s">
        <v>1220</v>
      </c>
      <c r="H316" s="81" t="s">
        <v>447</v>
      </c>
      <c r="I316" s="83">
        <v>2.6879</v>
      </c>
      <c r="J316" s="81">
        <v>160</v>
      </c>
      <c r="K316" s="83">
        <v>430.06</v>
      </c>
      <c r="L316" s="81" t="s">
        <v>582</v>
      </c>
      <c r="M316" s="11" t="s">
        <v>1176</v>
      </c>
      <c r="N316" s="11" t="s">
        <v>1400</v>
      </c>
    </row>
    <row r="317" spans="1:14" ht="45">
      <c r="A317" s="81" t="s">
        <v>1192</v>
      </c>
      <c r="B317" s="48" t="s">
        <v>663</v>
      </c>
      <c r="C317" s="82">
        <v>44361</v>
      </c>
      <c r="D317" s="81" t="s">
        <v>845</v>
      </c>
      <c r="E317" s="81" t="s">
        <v>1222</v>
      </c>
      <c r="F317" s="51" t="s">
        <v>1194</v>
      </c>
      <c r="G317" s="81" t="s">
        <v>1223</v>
      </c>
      <c r="H317" s="81" t="s">
        <v>338</v>
      </c>
      <c r="I317" s="83">
        <v>0.49</v>
      </c>
      <c r="J317" s="81">
        <v>9960</v>
      </c>
      <c r="K317" s="83">
        <v>4880.3999999999996</v>
      </c>
      <c r="L317" s="81" t="s">
        <v>582</v>
      </c>
      <c r="M317" s="11" t="s">
        <v>1176</v>
      </c>
      <c r="N317" s="11" t="s">
        <v>1400</v>
      </c>
    </row>
    <row r="318" spans="1:14" ht="45">
      <c r="A318" s="81" t="s">
        <v>1192</v>
      </c>
      <c r="B318" s="48" t="s">
        <v>663</v>
      </c>
      <c r="C318" s="82">
        <v>44361</v>
      </c>
      <c r="D318" s="81" t="s">
        <v>845</v>
      </c>
      <c r="E318" s="81" t="s">
        <v>1224</v>
      </c>
      <c r="F318" s="51" t="s">
        <v>1194</v>
      </c>
      <c r="G318" s="81" t="s">
        <v>1223</v>
      </c>
      <c r="H318" s="81" t="s">
        <v>338</v>
      </c>
      <c r="I318" s="83">
        <v>0.81699999999999995</v>
      </c>
      <c r="J318" s="81">
        <v>1000</v>
      </c>
      <c r="K318" s="83">
        <v>817</v>
      </c>
      <c r="L318" s="81" t="s">
        <v>582</v>
      </c>
      <c r="M318" s="11" t="s">
        <v>1176</v>
      </c>
      <c r="N318" s="11" t="s">
        <v>1400</v>
      </c>
    </row>
    <row r="319" spans="1:14" ht="30">
      <c r="A319" s="81" t="s">
        <v>1192</v>
      </c>
      <c r="B319" s="48" t="s">
        <v>663</v>
      </c>
      <c r="C319" s="82">
        <v>44361</v>
      </c>
      <c r="D319" s="81" t="s">
        <v>845</v>
      </c>
      <c r="E319" s="81" t="s">
        <v>1225</v>
      </c>
      <c r="F319" s="51" t="s">
        <v>1194</v>
      </c>
      <c r="G319" s="81" t="s">
        <v>1226</v>
      </c>
      <c r="H319" s="81" t="s">
        <v>338</v>
      </c>
      <c r="I319" s="83">
        <v>1.3225</v>
      </c>
      <c r="J319" s="81">
        <v>750</v>
      </c>
      <c r="K319" s="81">
        <v>991.88</v>
      </c>
      <c r="L319" s="81" t="s">
        <v>582</v>
      </c>
      <c r="M319" s="11" t="s">
        <v>1176</v>
      </c>
      <c r="N319" s="103"/>
    </row>
    <row r="320" spans="1:14" ht="45">
      <c r="A320" s="81" t="s">
        <v>1192</v>
      </c>
      <c r="B320" s="48" t="s">
        <v>663</v>
      </c>
      <c r="C320" s="82">
        <v>44361</v>
      </c>
      <c r="D320" s="81" t="s">
        <v>845</v>
      </c>
      <c r="E320" s="81" t="s">
        <v>1227</v>
      </c>
      <c r="F320" s="51" t="s">
        <v>1194</v>
      </c>
      <c r="G320" s="81" t="s">
        <v>1223</v>
      </c>
      <c r="H320" s="81" t="s">
        <v>369</v>
      </c>
      <c r="I320" s="83">
        <v>0.16500000000000001</v>
      </c>
      <c r="J320" s="81">
        <v>84000</v>
      </c>
      <c r="K320" s="84">
        <v>13860</v>
      </c>
      <c r="L320" s="81" t="s">
        <v>582</v>
      </c>
      <c r="M320" s="11" t="s">
        <v>1176</v>
      </c>
      <c r="N320" s="11" t="s">
        <v>1400</v>
      </c>
    </row>
    <row r="321" spans="1:16" ht="45">
      <c r="A321" s="81" t="s">
        <v>1192</v>
      </c>
      <c r="B321" s="48" t="s">
        <v>663</v>
      </c>
      <c r="C321" s="82">
        <v>44361</v>
      </c>
      <c r="D321" s="81" t="s">
        <v>845</v>
      </c>
      <c r="E321" s="81" t="s">
        <v>1228</v>
      </c>
      <c r="F321" s="51" t="s">
        <v>1194</v>
      </c>
      <c r="G321" s="81" t="s">
        <v>1229</v>
      </c>
      <c r="H321" s="81" t="s">
        <v>338</v>
      </c>
      <c r="I321" s="83">
        <v>5.4</v>
      </c>
      <c r="J321" s="81">
        <v>150</v>
      </c>
      <c r="K321" s="83">
        <v>810</v>
      </c>
      <c r="L321" s="81" t="s">
        <v>582</v>
      </c>
      <c r="M321" s="11" t="s">
        <v>1176</v>
      </c>
      <c r="N321" s="11" t="s">
        <v>1400</v>
      </c>
    </row>
    <row r="322" spans="1:16" ht="45">
      <c r="A322" s="81" t="s">
        <v>1192</v>
      </c>
      <c r="B322" s="48" t="s">
        <v>663</v>
      </c>
      <c r="C322" s="82">
        <v>44361</v>
      </c>
      <c r="D322" s="81" t="s">
        <v>845</v>
      </c>
      <c r="E322" s="81" t="s">
        <v>1230</v>
      </c>
      <c r="F322" s="51" t="s">
        <v>1194</v>
      </c>
      <c r="G322" s="81" t="s">
        <v>1231</v>
      </c>
      <c r="H322" s="81" t="s">
        <v>369</v>
      </c>
      <c r="I322" s="83">
        <v>0.98</v>
      </c>
      <c r="J322" s="81">
        <v>6480</v>
      </c>
      <c r="K322" s="83">
        <v>6350.4</v>
      </c>
      <c r="L322" s="81" t="s">
        <v>582</v>
      </c>
      <c r="M322" s="11" t="s">
        <v>1176</v>
      </c>
      <c r="N322" s="11" t="s">
        <v>1400</v>
      </c>
    </row>
    <row r="323" spans="1:16" ht="45">
      <c r="A323" s="81" t="s">
        <v>1232</v>
      </c>
      <c r="B323" s="48" t="s">
        <v>668</v>
      </c>
      <c r="C323" s="82">
        <v>44361</v>
      </c>
      <c r="D323" s="81" t="s">
        <v>1233</v>
      </c>
      <c r="E323" s="81" t="s">
        <v>1234</v>
      </c>
      <c r="F323" s="51" t="s">
        <v>1235</v>
      </c>
      <c r="G323" s="81" t="s">
        <v>1236</v>
      </c>
      <c r="H323" s="81" t="s">
        <v>14</v>
      </c>
      <c r="I323" s="83">
        <v>29.45</v>
      </c>
      <c r="J323" s="81">
        <v>284</v>
      </c>
      <c r="K323" s="83">
        <v>8363.7999999999993</v>
      </c>
      <c r="L323" s="81" t="s">
        <v>582</v>
      </c>
      <c r="M323" s="11" t="s">
        <v>1176</v>
      </c>
      <c r="N323" s="11" t="s">
        <v>1400</v>
      </c>
      <c r="P323" t="s">
        <v>821</v>
      </c>
    </row>
    <row r="324" spans="1:16" ht="45">
      <c r="A324" s="81" t="s">
        <v>1232</v>
      </c>
      <c r="B324" s="48" t="s">
        <v>668</v>
      </c>
      <c r="C324" s="82">
        <v>44361</v>
      </c>
      <c r="D324" s="81" t="s">
        <v>1233</v>
      </c>
      <c r="E324" s="81" t="s">
        <v>1237</v>
      </c>
      <c r="F324" s="51" t="s">
        <v>1235</v>
      </c>
      <c r="G324" s="81" t="s">
        <v>1236</v>
      </c>
      <c r="H324" s="81" t="s">
        <v>14</v>
      </c>
      <c r="I324" s="83">
        <v>29.45</v>
      </c>
      <c r="J324" s="81">
        <v>350</v>
      </c>
      <c r="K324" s="83">
        <v>10307.5</v>
      </c>
      <c r="L324" s="81" t="s">
        <v>582</v>
      </c>
      <c r="M324" s="11" t="s">
        <v>1176</v>
      </c>
      <c r="N324" s="11" t="s">
        <v>1400</v>
      </c>
      <c r="P324" t="s">
        <v>821</v>
      </c>
    </row>
    <row r="325" spans="1:16" ht="45">
      <c r="A325" s="81" t="s">
        <v>1232</v>
      </c>
      <c r="B325" s="48" t="s">
        <v>668</v>
      </c>
      <c r="C325" s="82">
        <v>44361</v>
      </c>
      <c r="D325" s="81" t="s">
        <v>1233</v>
      </c>
      <c r="E325" s="81" t="s">
        <v>1238</v>
      </c>
      <c r="F325" s="51" t="s">
        <v>1235</v>
      </c>
      <c r="G325" s="81" t="s">
        <v>1236</v>
      </c>
      <c r="H325" s="81" t="s">
        <v>14</v>
      </c>
      <c r="I325" s="83">
        <v>29.45</v>
      </c>
      <c r="J325" s="81">
        <v>350</v>
      </c>
      <c r="K325" s="83">
        <v>10307.5</v>
      </c>
      <c r="L325" s="81" t="s">
        <v>582</v>
      </c>
      <c r="M325" s="11" t="s">
        <v>1176</v>
      </c>
      <c r="N325" s="11" t="s">
        <v>1400</v>
      </c>
      <c r="P325" t="s">
        <v>821</v>
      </c>
    </row>
    <row r="326" spans="1:16" ht="45">
      <c r="A326" s="81" t="s">
        <v>1232</v>
      </c>
      <c r="B326" s="48" t="s">
        <v>668</v>
      </c>
      <c r="C326" s="82">
        <v>44361</v>
      </c>
      <c r="D326" s="81" t="s">
        <v>1233</v>
      </c>
      <c r="E326" s="81" t="s">
        <v>1234</v>
      </c>
      <c r="F326" s="51" t="s">
        <v>1235</v>
      </c>
      <c r="G326" s="81" t="s">
        <v>1236</v>
      </c>
      <c r="H326" s="81" t="s">
        <v>14</v>
      </c>
      <c r="I326" s="83">
        <v>29.45</v>
      </c>
      <c r="J326" s="81">
        <v>16</v>
      </c>
      <c r="K326" s="83">
        <v>471.2</v>
      </c>
      <c r="L326" s="81" t="s">
        <v>582</v>
      </c>
      <c r="M326" s="11" t="s">
        <v>1176</v>
      </c>
      <c r="N326" s="11" t="s">
        <v>1400</v>
      </c>
      <c r="P326" t="s">
        <v>821</v>
      </c>
    </row>
    <row r="327" spans="1:16" ht="45">
      <c r="A327" s="81" t="s">
        <v>1232</v>
      </c>
      <c r="B327" s="48" t="s">
        <v>668</v>
      </c>
      <c r="C327" s="82">
        <v>44361</v>
      </c>
      <c r="D327" s="81" t="s">
        <v>1233</v>
      </c>
      <c r="E327" s="81" t="s">
        <v>1237</v>
      </c>
      <c r="F327" s="51" t="s">
        <v>1235</v>
      </c>
      <c r="G327" s="81" t="s">
        <v>1236</v>
      </c>
      <c r="H327" s="81" t="s">
        <v>14</v>
      </c>
      <c r="I327" s="83">
        <v>29.45</v>
      </c>
      <c r="J327" s="81">
        <v>15</v>
      </c>
      <c r="K327" s="83">
        <v>441.75</v>
      </c>
      <c r="L327" s="81" t="s">
        <v>582</v>
      </c>
      <c r="M327" s="11" t="s">
        <v>1176</v>
      </c>
      <c r="N327" s="11" t="s">
        <v>1400</v>
      </c>
      <c r="P327" t="s">
        <v>821</v>
      </c>
    </row>
    <row r="328" spans="1:16" ht="45">
      <c r="A328" s="81" t="s">
        <v>1232</v>
      </c>
      <c r="B328" s="48" t="s">
        <v>668</v>
      </c>
      <c r="C328" s="82">
        <v>44361</v>
      </c>
      <c r="D328" s="81" t="s">
        <v>1233</v>
      </c>
      <c r="E328" s="81" t="s">
        <v>1239</v>
      </c>
      <c r="F328" s="51" t="s">
        <v>1235</v>
      </c>
      <c r="G328" s="81" t="s">
        <v>1236</v>
      </c>
      <c r="H328" s="81" t="s">
        <v>14</v>
      </c>
      <c r="I328" s="83">
        <v>30.23</v>
      </c>
      <c r="J328" s="81">
        <v>100</v>
      </c>
      <c r="K328" s="83">
        <v>3023</v>
      </c>
      <c r="L328" s="81" t="s">
        <v>582</v>
      </c>
      <c r="M328" s="11" t="s">
        <v>1176</v>
      </c>
      <c r="N328" s="11" t="s">
        <v>1400</v>
      </c>
      <c r="P328" t="s">
        <v>821</v>
      </c>
    </row>
    <row r="329" spans="1:16" ht="45">
      <c r="A329" s="81" t="s">
        <v>1232</v>
      </c>
      <c r="B329" s="48" t="s">
        <v>668</v>
      </c>
      <c r="C329" s="82">
        <v>44361</v>
      </c>
      <c r="D329" s="81" t="s">
        <v>1233</v>
      </c>
      <c r="E329" s="81" t="s">
        <v>1237</v>
      </c>
      <c r="F329" s="51" t="s">
        <v>1235</v>
      </c>
      <c r="G329" s="81" t="s">
        <v>1236</v>
      </c>
      <c r="H329" s="81" t="s">
        <v>14</v>
      </c>
      <c r="I329" s="83">
        <v>29.45</v>
      </c>
      <c r="J329" s="81">
        <v>335</v>
      </c>
      <c r="K329" s="83">
        <v>9865.75</v>
      </c>
      <c r="L329" s="81" t="s">
        <v>582</v>
      </c>
      <c r="M329" s="11" t="s">
        <v>1176</v>
      </c>
      <c r="N329" s="11" t="s">
        <v>1400</v>
      </c>
      <c r="P329" t="s">
        <v>821</v>
      </c>
    </row>
    <row r="330" spans="1:16" ht="45">
      <c r="A330" s="81" t="s">
        <v>1232</v>
      </c>
      <c r="B330" s="48" t="s">
        <v>668</v>
      </c>
      <c r="C330" s="82">
        <v>44361</v>
      </c>
      <c r="D330" s="81" t="s">
        <v>1233</v>
      </c>
      <c r="E330" s="81" t="s">
        <v>1238</v>
      </c>
      <c r="F330" s="51" t="s">
        <v>1235</v>
      </c>
      <c r="G330" s="81" t="s">
        <v>1236</v>
      </c>
      <c r="H330" s="81" t="s">
        <v>14</v>
      </c>
      <c r="I330" s="83">
        <v>29.45</v>
      </c>
      <c r="J330" s="81">
        <v>350</v>
      </c>
      <c r="K330" s="83">
        <v>10307.5</v>
      </c>
      <c r="L330" s="81" t="s">
        <v>582</v>
      </c>
      <c r="M330" s="11" t="s">
        <v>1176</v>
      </c>
      <c r="N330" s="11" t="s">
        <v>1400</v>
      </c>
      <c r="P330" t="s">
        <v>821</v>
      </c>
    </row>
    <row r="331" spans="1:16" ht="45">
      <c r="A331" s="81" t="s">
        <v>1232</v>
      </c>
      <c r="B331" s="48" t="s">
        <v>668</v>
      </c>
      <c r="C331" s="82">
        <v>44361</v>
      </c>
      <c r="D331" s="81" t="s">
        <v>1233</v>
      </c>
      <c r="E331" s="81" t="s">
        <v>1240</v>
      </c>
      <c r="F331" s="51" t="s">
        <v>1235</v>
      </c>
      <c r="G331" s="81" t="s">
        <v>1236</v>
      </c>
      <c r="H331" s="81" t="s">
        <v>14</v>
      </c>
      <c r="I331" s="83">
        <v>42.63</v>
      </c>
      <c r="J331" s="81">
        <v>90</v>
      </c>
      <c r="K331" s="83">
        <v>3836.7</v>
      </c>
      <c r="L331" s="81" t="s">
        <v>582</v>
      </c>
      <c r="M331" s="11" t="s">
        <v>1176</v>
      </c>
      <c r="N331" s="11" t="s">
        <v>1400</v>
      </c>
      <c r="P331" t="s">
        <v>821</v>
      </c>
    </row>
    <row r="332" spans="1:16" ht="45">
      <c r="A332" s="81" t="s">
        <v>1232</v>
      </c>
      <c r="B332" s="48" t="s">
        <v>668</v>
      </c>
      <c r="C332" s="82">
        <v>44361</v>
      </c>
      <c r="D332" s="81" t="s">
        <v>1233</v>
      </c>
      <c r="E332" s="81" t="s">
        <v>1241</v>
      </c>
      <c r="F332" s="51" t="s">
        <v>1235</v>
      </c>
      <c r="G332" s="81" t="s">
        <v>1236</v>
      </c>
      <c r="H332" s="81" t="s">
        <v>14</v>
      </c>
      <c r="I332" s="83">
        <v>42.63</v>
      </c>
      <c r="J332" s="81">
        <v>90</v>
      </c>
      <c r="K332" s="83">
        <v>3836.7</v>
      </c>
      <c r="L332" s="81" t="s">
        <v>582</v>
      </c>
      <c r="M332" s="11" t="s">
        <v>1176</v>
      </c>
      <c r="N332" s="11" t="s">
        <v>1400</v>
      </c>
      <c r="P332" t="s">
        <v>821</v>
      </c>
    </row>
    <row r="333" spans="1:16" ht="45">
      <c r="A333" s="81" t="s">
        <v>1232</v>
      </c>
      <c r="B333" s="48" t="s">
        <v>668</v>
      </c>
      <c r="C333" s="82">
        <v>44361</v>
      </c>
      <c r="D333" s="81" t="s">
        <v>1233</v>
      </c>
      <c r="E333" s="81" t="s">
        <v>1242</v>
      </c>
      <c r="F333" s="51" t="s">
        <v>1235</v>
      </c>
      <c r="G333" s="81" t="s">
        <v>1236</v>
      </c>
      <c r="H333" s="81" t="s">
        <v>14</v>
      </c>
      <c r="I333" s="83">
        <v>42.63</v>
      </c>
      <c r="J333" s="81">
        <v>90</v>
      </c>
      <c r="K333" s="83">
        <v>3836.7</v>
      </c>
      <c r="L333" s="81" t="s">
        <v>582</v>
      </c>
      <c r="M333" s="11" t="s">
        <v>1176</v>
      </c>
      <c r="N333" s="11" t="s">
        <v>1400</v>
      </c>
      <c r="P333" t="s">
        <v>821</v>
      </c>
    </row>
    <row r="334" spans="1:16" ht="45">
      <c r="A334" s="81" t="s">
        <v>92</v>
      </c>
      <c r="B334" s="81" t="s">
        <v>1245</v>
      </c>
      <c r="C334" s="82">
        <v>44365</v>
      </c>
      <c r="D334" s="81" t="s">
        <v>1245</v>
      </c>
      <c r="E334" s="81" t="s">
        <v>1246</v>
      </c>
      <c r="F334" s="51" t="s">
        <v>1368</v>
      </c>
      <c r="G334" s="85" t="s">
        <v>1247</v>
      </c>
      <c r="H334" s="81" t="s">
        <v>11</v>
      </c>
      <c r="I334" s="83">
        <v>670</v>
      </c>
      <c r="J334" s="81">
        <v>4</v>
      </c>
      <c r="K334" s="83">
        <v>2680</v>
      </c>
      <c r="L334" s="81" t="s">
        <v>33</v>
      </c>
      <c r="M334" s="11" t="s">
        <v>1369</v>
      </c>
      <c r="N334" s="11" t="s">
        <v>1406</v>
      </c>
    </row>
    <row r="335" spans="1:16" ht="45">
      <c r="A335" s="81" t="s">
        <v>92</v>
      </c>
      <c r="B335" s="81" t="s">
        <v>1248</v>
      </c>
      <c r="C335" s="82">
        <v>44365</v>
      </c>
      <c r="D335" s="81" t="s">
        <v>1248</v>
      </c>
      <c r="E335" s="81" t="s">
        <v>1249</v>
      </c>
      <c r="F335" s="51" t="s">
        <v>1371</v>
      </c>
      <c r="G335" s="85" t="s">
        <v>1250</v>
      </c>
      <c r="H335" s="81" t="s">
        <v>11</v>
      </c>
      <c r="I335" s="83">
        <v>14.8</v>
      </c>
      <c r="J335" s="81">
        <v>200</v>
      </c>
      <c r="K335" s="83">
        <v>2960</v>
      </c>
      <c r="L335" s="81" t="s">
        <v>12</v>
      </c>
      <c r="M335" s="11" t="s">
        <v>1370</v>
      </c>
      <c r="N335" s="11" t="s">
        <v>1407</v>
      </c>
    </row>
    <row r="336" spans="1:16" ht="45">
      <c r="A336" s="81" t="s">
        <v>1251</v>
      </c>
      <c r="B336" s="81" t="s">
        <v>1252</v>
      </c>
      <c r="C336" s="82">
        <v>44371</v>
      </c>
      <c r="D336" s="81" t="s">
        <v>1253</v>
      </c>
      <c r="E336" s="81" t="s">
        <v>1254</v>
      </c>
      <c r="F336" s="51" t="s">
        <v>1255</v>
      </c>
      <c r="G336" s="81" t="s">
        <v>1188</v>
      </c>
      <c r="H336" s="81" t="s">
        <v>14</v>
      </c>
      <c r="I336" s="83">
        <v>56.95</v>
      </c>
      <c r="J336" s="81">
        <v>150</v>
      </c>
      <c r="K336" s="83">
        <v>8542.5</v>
      </c>
      <c r="L336" s="81" t="s">
        <v>33</v>
      </c>
      <c r="M336" s="11" t="s">
        <v>1372</v>
      </c>
      <c r="N336" s="11" t="s">
        <v>1408</v>
      </c>
    </row>
    <row r="337" spans="1:15" ht="45">
      <c r="A337" s="81" t="s">
        <v>1251</v>
      </c>
      <c r="B337" s="81" t="s">
        <v>1252</v>
      </c>
      <c r="C337" s="82">
        <v>44371</v>
      </c>
      <c r="D337" s="81" t="s">
        <v>1253</v>
      </c>
      <c r="E337" s="81" t="s">
        <v>413</v>
      </c>
      <c r="F337" s="51" t="s">
        <v>1255</v>
      </c>
      <c r="G337" s="81" t="s">
        <v>1188</v>
      </c>
      <c r="H337" s="81" t="s">
        <v>14</v>
      </c>
      <c r="I337" s="83">
        <v>56.95</v>
      </c>
      <c r="J337" s="81">
        <v>350</v>
      </c>
      <c r="K337" s="83">
        <v>19932.5</v>
      </c>
      <c r="L337" s="81" t="s">
        <v>33</v>
      </c>
      <c r="M337" s="11" t="s">
        <v>1372</v>
      </c>
      <c r="N337" s="11" t="s">
        <v>1408</v>
      </c>
    </row>
    <row r="338" spans="1:15" ht="45">
      <c r="A338" s="81" t="s">
        <v>1251</v>
      </c>
      <c r="B338" s="81" t="s">
        <v>1252</v>
      </c>
      <c r="C338" s="82">
        <v>44371</v>
      </c>
      <c r="D338" s="81" t="s">
        <v>1253</v>
      </c>
      <c r="E338" s="81" t="s">
        <v>1256</v>
      </c>
      <c r="F338" s="51" t="s">
        <v>1255</v>
      </c>
      <c r="G338" s="81" t="s">
        <v>1188</v>
      </c>
      <c r="H338" s="81" t="s">
        <v>14</v>
      </c>
      <c r="I338" s="83">
        <v>56.95</v>
      </c>
      <c r="J338" s="81">
        <v>355</v>
      </c>
      <c r="K338" s="83">
        <v>20217.25</v>
      </c>
      <c r="L338" s="81" t="s">
        <v>33</v>
      </c>
      <c r="M338" s="11" t="s">
        <v>1372</v>
      </c>
      <c r="N338" s="11" t="s">
        <v>1408</v>
      </c>
    </row>
    <row r="339" spans="1:15" ht="45">
      <c r="A339" s="81" t="s">
        <v>1251</v>
      </c>
      <c r="B339" s="81" t="s">
        <v>1252</v>
      </c>
      <c r="C339" s="82">
        <v>44371</v>
      </c>
      <c r="D339" s="81" t="s">
        <v>1253</v>
      </c>
      <c r="E339" s="81" t="s">
        <v>1257</v>
      </c>
      <c r="F339" s="51" t="s">
        <v>1255</v>
      </c>
      <c r="G339" s="81" t="s">
        <v>1188</v>
      </c>
      <c r="H339" s="81" t="s">
        <v>14</v>
      </c>
      <c r="I339" s="83">
        <v>91.2</v>
      </c>
      <c r="J339" s="81">
        <v>50</v>
      </c>
      <c r="K339" s="83">
        <v>4560</v>
      </c>
      <c r="L339" s="81" t="s">
        <v>33</v>
      </c>
      <c r="M339" s="11" t="s">
        <v>1372</v>
      </c>
      <c r="N339" s="11" t="s">
        <v>1408</v>
      </c>
    </row>
    <row r="340" spans="1:15" ht="45">
      <c r="A340" s="81" t="s">
        <v>92</v>
      </c>
      <c r="B340" s="81" t="s">
        <v>1258</v>
      </c>
      <c r="C340" s="82">
        <v>44375</v>
      </c>
      <c r="D340" s="81" t="s">
        <v>1259</v>
      </c>
      <c r="E340" s="81" t="s">
        <v>1260</v>
      </c>
      <c r="F340" s="51" t="s">
        <v>1261</v>
      </c>
      <c r="G340" s="81" t="s">
        <v>1262</v>
      </c>
      <c r="H340" s="81" t="s">
        <v>11</v>
      </c>
      <c r="I340" s="83">
        <v>480</v>
      </c>
      <c r="J340" s="81">
        <v>10</v>
      </c>
      <c r="K340" s="83">
        <v>4800</v>
      </c>
      <c r="L340" s="81" t="s">
        <v>222</v>
      </c>
      <c r="M340" s="11" t="s">
        <v>1373</v>
      </c>
      <c r="N340" s="11" t="s">
        <v>1409</v>
      </c>
    </row>
    <row r="341" spans="1:15" ht="45">
      <c r="A341" s="81" t="s">
        <v>92</v>
      </c>
      <c r="B341" s="81" t="s">
        <v>1263</v>
      </c>
      <c r="C341" s="82">
        <v>44375</v>
      </c>
      <c r="D341" s="81" t="s">
        <v>1264</v>
      </c>
      <c r="E341" s="81" t="s">
        <v>1265</v>
      </c>
      <c r="F341" s="51" t="s">
        <v>1266</v>
      </c>
      <c r="G341" s="81" t="s">
        <v>1267</v>
      </c>
      <c r="H341" s="81" t="s">
        <v>11</v>
      </c>
      <c r="I341" s="83">
        <v>150</v>
      </c>
      <c r="J341" s="81">
        <v>50</v>
      </c>
      <c r="K341" s="83">
        <v>7500</v>
      </c>
      <c r="L341" s="81" t="s">
        <v>1268</v>
      </c>
      <c r="M341" s="11" t="s">
        <v>1374</v>
      </c>
      <c r="N341" s="11" t="s">
        <v>1410</v>
      </c>
    </row>
    <row r="342" spans="1:15" ht="45">
      <c r="A342" s="81" t="s">
        <v>92</v>
      </c>
      <c r="B342" s="81" t="s">
        <v>1259</v>
      </c>
      <c r="C342" s="82">
        <v>44375</v>
      </c>
      <c r="D342" s="81" t="s">
        <v>1269</v>
      </c>
      <c r="E342" s="81" t="s">
        <v>1270</v>
      </c>
      <c r="F342" s="51" t="s">
        <v>1271</v>
      </c>
      <c r="G342" s="81" t="s">
        <v>1272</v>
      </c>
      <c r="H342" s="81" t="s">
        <v>11</v>
      </c>
      <c r="I342" s="83">
        <v>0.65</v>
      </c>
      <c r="J342" s="81">
        <v>504</v>
      </c>
      <c r="K342" s="83">
        <v>327.60000000000002</v>
      </c>
      <c r="L342" s="81" t="s">
        <v>12</v>
      </c>
      <c r="M342" s="11" t="s">
        <v>1375</v>
      </c>
      <c r="N342" s="11" t="s">
        <v>1411</v>
      </c>
    </row>
    <row r="343" spans="1:15" ht="45">
      <c r="A343" s="81" t="s">
        <v>92</v>
      </c>
      <c r="B343" s="81" t="s">
        <v>1273</v>
      </c>
      <c r="C343" s="82">
        <v>44378</v>
      </c>
      <c r="D343" s="81" t="s">
        <v>1274</v>
      </c>
      <c r="E343" s="81" t="s">
        <v>1275</v>
      </c>
      <c r="F343" s="51" t="s">
        <v>1276</v>
      </c>
      <c r="G343" s="81" t="s">
        <v>851</v>
      </c>
      <c r="H343" s="81" t="s">
        <v>338</v>
      </c>
      <c r="I343" s="83">
        <v>2.58</v>
      </c>
      <c r="J343" s="81">
        <v>250</v>
      </c>
      <c r="K343" s="83">
        <v>645</v>
      </c>
      <c r="L343" s="81" t="s">
        <v>33</v>
      </c>
      <c r="M343" s="11" t="s">
        <v>1376</v>
      </c>
      <c r="N343" s="11" t="s">
        <v>1377</v>
      </c>
    </row>
    <row r="344" spans="1:15" ht="45">
      <c r="A344" s="81" t="s">
        <v>92</v>
      </c>
      <c r="B344" s="81" t="s">
        <v>1277</v>
      </c>
      <c r="C344" s="82">
        <v>44378</v>
      </c>
      <c r="D344" s="81" t="s">
        <v>1278</v>
      </c>
      <c r="E344" s="81" t="s">
        <v>1279</v>
      </c>
      <c r="F344" s="51" t="s">
        <v>1280</v>
      </c>
      <c r="G344" s="81" t="s">
        <v>1281</v>
      </c>
      <c r="H344" s="81" t="s">
        <v>347</v>
      </c>
      <c r="I344" s="83">
        <v>91</v>
      </c>
      <c r="J344" s="81">
        <v>47</v>
      </c>
      <c r="K344" s="83">
        <v>4277</v>
      </c>
      <c r="L344" s="81" t="s">
        <v>33</v>
      </c>
      <c r="M344" s="11" t="s">
        <v>1378</v>
      </c>
      <c r="N344" s="11" t="s">
        <v>1379</v>
      </c>
    </row>
    <row r="345" spans="1:15" ht="45">
      <c r="A345" s="81" t="s">
        <v>92</v>
      </c>
      <c r="B345" s="81" t="s">
        <v>1277</v>
      </c>
      <c r="C345" s="82">
        <v>44378</v>
      </c>
      <c r="D345" s="81" t="s">
        <v>1278</v>
      </c>
      <c r="E345" s="81" t="s">
        <v>1282</v>
      </c>
      <c r="F345" s="51" t="s">
        <v>1280</v>
      </c>
      <c r="G345" s="81" t="s">
        <v>1281</v>
      </c>
      <c r="H345" s="81" t="s">
        <v>347</v>
      </c>
      <c r="I345" s="83">
        <v>55</v>
      </c>
      <c r="J345" s="81">
        <v>46</v>
      </c>
      <c r="K345" s="83">
        <v>2530</v>
      </c>
      <c r="L345" s="81" t="s">
        <v>33</v>
      </c>
      <c r="M345" s="11" t="s">
        <v>1378</v>
      </c>
      <c r="N345" s="11" t="s">
        <v>1379</v>
      </c>
    </row>
    <row r="346" spans="1:15" ht="45">
      <c r="A346" s="86" t="s">
        <v>1305</v>
      </c>
      <c r="B346" s="86" t="s">
        <v>788</v>
      </c>
      <c r="C346" s="87">
        <v>44378</v>
      </c>
      <c r="D346" s="86" t="s">
        <v>789</v>
      </c>
      <c r="E346" s="86" t="s">
        <v>1283</v>
      </c>
      <c r="F346" s="51" t="s">
        <v>1284</v>
      </c>
      <c r="G346" s="86" t="s">
        <v>1074</v>
      </c>
      <c r="H346" s="86" t="s">
        <v>400</v>
      </c>
      <c r="I346" s="88">
        <v>4.74</v>
      </c>
      <c r="J346" s="86">
        <v>120</v>
      </c>
      <c r="K346" s="88">
        <v>568.79999999999995</v>
      </c>
      <c r="L346" s="86" t="s">
        <v>936</v>
      </c>
      <c r="M346" s="11" t="s">
        <v>1367</v>
      </c>
      <c r="N346" s="11" t="s">
        <v>1054</v>
      </c>
    </row>
    <row r="347" spans="1:15" ht="45">
      <c r="A347" s="86" t="s">
        <v>1305</v>
      </c>
      <c r="B347" s="86" t="s">
        <v>788</v>
      </c>
      <c r="C347" s="87">
        <v>44378</v>
      </c>
      <c r="D347" s="86" t="s">
        <v>789</v>
      </c>
      <c r="E347" s="86" t="s">
        <v>1285</v>
      </c>
      <c r="F347" s="51" t="s">
        <v>1284</v>
      </c>
      <c r="G347" s="86" t="s">
        <v>1074</v>
      </c>
      <c r="H347" s="86" t="s">
        <v>14</v>
      </c>
      <c r="I347" s="88">
        <v>9.68</v>
      </c>
      <c r="J347" s="86">
        <v>100</v>
      </c>
      <c r="K347" s="88">
        <v>968</v>
      </c>
      <c r="L347" s="86" t="s">
        <v>936</v>
      </c>
      <c r="M347" s="11" t="s">
        <v>1367</v>
      </c>
      <c r="N347" s="11" t="s">
        <v>1054</v>
      </c>
    </row>
    <row r="348" spans="1:15" ht="45">
      <c r="A348" s="81" t="s">
        <v>1305</v>
      </c>
      <c r="B348" s="81" t="s">
        <v>788</v>
      </c>
      <c r="C348" s="82">
        <v>44378</v>
      </c>
      <c r="D348" s="81" t="s">
        <v>789</v>
      </c>
      <c r="E348" s="81" t="s">
        <v>1286</v>
      </c>
      <c r="F348" s="51" t="s">
        <v>1284</v>
      </c>
      <c r="G348" s="81" t="s">
        <v>1287</v>
      </c>
      <c r="H348" s="81" t="s">
        <v>697</v>
      </c>
      <c r="I348" s="83">
        <v>9.25</v>
      </c>
      <c r="J348" s="81">
        <v>60</v>
      </c>
      <c r="K348" s="83">
        <v>555</v>
      </c>
      <c r="L348" s="81" t="s">
        <v>936</v>
      </c>
      <c r="M348" s="11" t="s">
        <v>1367</v>
      </c>
      <c r="N348" s="11" t="s">
        <v>1054</v>
      </c>
    </row>
    <row r="349" spans="1:15" ht="45">
      <c r="A349" s="86" t="s">
        <v>1305</v>
      </c>
      <c r="B349" s="86" t="s">
        <v>788</v>
      </c>
      <c r="C349" s="87">
        <v>44378</v>
      </c>
      <c r="D349" s="86" t="s">
        <v>789</v>
      </c>
      <c r="E349" s="86" t="s">
        <v>1288</v>
      </c>
      <c r="F349" s="51" t="s">
        <v>1284</v>
      </c>
      <c r="G349" s="86" t="s">
        <v>1289</v>
      </c>
      <c r="H349" s="86" t="s">
        <v>697</v>
      </c>
      <c r="I349" s="88">
        <v>2.92</v>
      </c>
      <c r="J349" s="86">
        <v>200</v>
      </c>
      <c r="K349" s="88">
        <v>584</v>
      </c>
      <c r="L349" s="86" t="s">
        <v>936</v>
      </c>
      <c r="M349" s="11" t="s">
        <v>1367</v>
      </c>
      <c r="N349" s="11" t="s">
        <v>1054</v>
      </c>
    </row>
    <row r="350" spans="1:15" ht="45">
      <c r="A350" s="81" t="s">
        <v>1308</v>
      </c>
      <c r="B350" s="81" t="s">
        <v>1290</v>
      </c>
      <c r="C350" s="82">
        <v>44378</v>
      </c>
      <c r="D350" s="81" t="s">
        <v>1291</v>
      </c>
      <c r="E350" s="81" t="s">
        <v>1292</v>
      </c>
      <c r="F350" s="51" t="s">
        <v>1293</v>
      </c>
      <c r="G350" s="81" t="s">
        <v>1294</v>
      </c>
      <c r="H350" s="81" t="s">
        <v>11</v>
      </c>
      <c r="I350" s="83">
        <v>0.33</v>
      </c>
      <c r="J350" s="81">
        <v>107900</v>
      </c>
      <c r="K350" s="83">
        <v>35607</v>
      </c>
      <c r="L350" s="81" t="s">
        <v>258</v>
      </c>
      <c r="M350" s="11" t="s">
        <v>1380</v>
      </c>
      <c r="N350" s="11" t="s">
        <v>1381</v>
      </c>
      <c r="O350" t="s">
        <v>1011</v>
      </c>
    </row>
    <row r="351" spans="1:15" ht="45">
      <c r="A351" s="81" t="s">
        <v>1192</v>
      </c>
      <c r="B351" s="89" t="s">
        <v>663</v>
      </c>
      <c r="C351" s="82">
        <v>44378</v>
      </c>
      <c r="D351" s="81" t="s">
        <v>845</v>
      </c>
      <c r="E351" s="81" t="s">
        <v>1295</v>
      </c>
      <c r="F351" s="51" t="s">
        <v>1296</v>
      </c>
      <c r="G351" s="81" t="s">
        <v>853</v>
      </c>
      <c r="H351" s="81" t="s">
        <v>338</v>
      </c>
      <c r="I351" s="83">
        <v>27.61</v>
      </c>
      <c r="J351" s="81">
        <v>1000</v>
      </c>
      <c r="K351" s="83">
        <v>27610</v>
      </c>
      <c r="L351" s="81" t="s">
        <v>936</v>
      </c>
      <c r="M351" s="11" t="s">
        <v>1176</v>
      </c>
      <c r="N351" s="127" t="s">
        <v>1451</v>
      </c>
    </row>
    <row r="352" spans="1:15" s="93" customFormat="1" ht="45">
      <c r="A352" s="85" t="s">
        <v>1251</v>
      </c>
      <c r="B352" s="85" t="s">
        <v>1297</v>
      </c>
      <c r="C352" s="90">
        <v>44378</v>
      </c>
      <c r="D352" s="85" t="s">
        <v>1298</v>
      </c>
      <c r="E352" s="85" t="s">
        <v>1299</v>
      </c>
      <c r="F352" s="91" t="s">
        <v>1300</v>
      </c>
      <c r="G352" s="85" t="s">
        <v>1301</v>
      </c>
      <c r="H352" s="85" t="s">
        <v>42</v>
      </c>
      <c r="I352" s="92">
        <v>14500</v>
      </c>
      <c r="J352" s="85" t="s">
        <v>1302</v>
      </c>
      <c r="K352" s="92">
        <v>43500</v>
      </c>
      <c r="L352" s="85" t="s">
        <v>12</v>
      </c>
      <c r="M352" s="11" t="s">
        <v>1382</v>
      </c>
      <c r="N352" s="11" t="s">
        <v>1383</v>
      </c>
    </row>
    <row r="353" spans="1:14" ht="15" customHeight="1">
      <c r="A353" s="81" t="s">
        <v>1305</v>
      </c>
      <c r="B353" s="81" t="s">
        <v>788</v>
      </c>
      <c r="C353" s="82">
        <v>44389</v>
      </c>
      <c r="D353" s="81" t="s">
        <v>789</v>
      </c>
      <c r="E353" s="81" t="s">
        <v>1312</v>
      </c>
      <c r="F353" s="91" t="s">
        <v>1284</v>
      </c>
      <c r="G353" s="81" t="s">
        <v>1309</v>
      </c>
      <c r="H353" s="81" t="s">
        <v>347</v>
      </c>
      <c r="I353" s="83">
        <v>42.78</v>
      </c>
      <c r="J353" s="81">
        <v>400</v>
      </c>
      <c r="K353" s="83">
        <v>17112</v>
      </c>
      <c r="L353" s="81" t="s">
        <v>936</v>
      </c>
      <c r="M353" s="128" t="s">
        <v>1380</v>
      </c>
      <c r="N353" s="11" t="s">
        <v>1381</v>
      </c>
    </row>
    <row r="354" spans="1:14" ht="45">
      <c r="A354" s="81" t="s">
        <v>1305</v>
      </c>
      <c r="B354" s="81" t="s">
        <v>788</v>
      </c>
      <c r="C354" s="82">
        <v>44389</v>
      </c>
      <c r="D354" s="81" t="s">
        <v>789</v>
      </c>
      <c r="E354" s="81" t="s">
        <v>1311</v>
      </c>
      <c r="F354" s="91" t="s">
        <v>1284</v>
      </c>
      <c r="G354" s="81" t="s">
        <v>1310</v>
      </c>
      <c r="H354" s="81" t="s">
        <v>11</v>
      </c>
      <c r="I354" s="83">
        <v>3.36</v>
      </c>
      <c r="J354" s="81">
        <v>4800</v>
      </c>
      <c r="K354" s="83">
        <v>16128</v>
      </c>
      <c r="L354" s="81" t="s">
        <v>936</v>
      </c>
      <c r="M354" s="11" t="s">
        <v>1367</v>
      </c>
      <c r="N354" s="11" t="s">
        <v>1054</v>
      </c>
    </row>
    <row r="355" spans="1:14" ht="45">
      <c r="A355" s="81" t="s">
        <v>92</v>
      </c>
      <c r="B355" s="81" t="s">
        <v>1313</v>
      </c>
      <c r="C355" s="82">
        <v>44392</v>
      </c>
      <c r="D355" s="81" t="s">
        <v>1313</v>
      </c>
      <c r="E355" s="81" t="s">
        <v>1314</v>
      </c>
      <c r="F355" s="91" t="s">
        <v>1315</v>
      </c>
      <c r="G355" s="81" t="s">
        <v>1316</v>
      </c>
      <c r="H355" s="81" t="s">
        <v>11</v>
      </c>
      <c r="I355" s="83">
        <v>600</v>
      </c>
      <c r="J355" s="81">
        <v>1</v>
      </c>
      <c r="K355" s="83">
        <v>600</v>
      </c>
      <c r="L355" s="81" t="s">
        <v>12</v>
      </c>
      <c r="M355" s="11" t="s">
        <v>1384</v>
      </c>
      <c r="N355" s="11" t="s">
        <v>1385</v>
      </c>
    </row>
    <row r="356" spans="1:14" ht="45">
      <c r="A356" s="81" t="s">
        <v>92</v>
      </c>
      <c r="B356" s="81" t="s">
        <v>1313</v>
      </c>
      <c r="C356" s="82">
        <v>44392</v>
      </c>
      <c r="D356" s="81" t="s">
        <v>1313</v>
      </c>
      <c r="E356" s="81" t="s">
        <v>1317</v>
      </c>
      <c r="F356" s="91" t="s">
        <v>1315</v>
      </c>
      <c r="G356" s="81" t="s">
        <v>1316</v>
      </c>
      <c r="H356" s="81" t="s">
        <v>11</v>
      </c>
      <c r="I356" s="83">
        <v>800</v>
      </c>
      <c r="J356" s="81">
        <v>2</v>
      </c>
      <c r="K356" s="83">
        <v>1600</v>
      </c>
      <c r="L356" s="81" t="s">
        <v>12</v>
      </c>
      <c r="M356" s="11" t="s">
        <v>1384</v>
      </c>
      <c r="N356" s="11" t="s">
        <v>1385</v>
      </c>
    </row>
    <row r="357" spans="1:14" ht="45">
      <c r="A357" s="81" t="s">
        <v>92</v>
      </c>
      <c r="B357" s="81" t="s">
        <v>1313</v>
      </c>
      <c r="C357" s="82">
        <v>44392</v>
      </c>
      <c r="D357" s="81" t="s">
        <v>1313</v>
      </c>
      <c r="E357" s="81" t="s">
        <v>1318</v>
      </c>
      <c r="F357" s="91" t="s">
        <v>1315</v>
      </c>
      <c r="G357" s="81" t="s">
        <v>1316</v>
      </c>
      <c r="H357" s="81" t="s">
        <v>11</v>
      </c>
      <c r="I357" s="83">
        <v>1000</v>
      </c>
      <c r="J357" s="81">
        <v>1</v>
      </c>
      <c r="K357" s="83">
        <v>1000</v>
      </c>
      <c r="L357" s="81" t="s">
        <v>12</v>
      </c>
      <c r="M357" s="11" t="s">
        <v>1384</v>
      </c>
      <c r="N357" s="11" t="s">
        <v>1385</v>
      </c>
    </row>
    <row r="358" spans="1:14" s="1" customFormat="1" ht="45">
      <c r="A358" s="96" t="s">
        <v>1305</v>
      </c>
      <c r="B358" s="96" t="s">
        <v>788</v>
      </c>
      <c r="C358" s="97">
        <v>44400</v>
      </c>
      <c r="D358" s="96" t="s">
        <v>789</v>
      </c>
      <c r="E358" s="96" t="s">
        <v>1076</v>
      </c>
      <c r="F358" s="51" t="s">
        <v>1284</v>
      </c>
      <c r="G358" s="96" t="s">
        <v>1077</v>
      </c>
      <c r="H358" s="96" t="s">
        <v>209</v>
      </c>
      <c r="I358" s="98">
        <v>10.75</v>
      </c>
      <c r="J358" s="96">
        <v>3</v>
      </c>
      <c r="K358" s="98">
        <v>32.25</v>
      </c>
      <c r="L358" s="96" t="s">
        <v>936</v>
      </c>
      <c r="M358" s="11" t="s">
        <v>1367</v>
      </c>
      <c r="N358" s="11" t="s">
        <v>1054</v>
      </c>
    </row>
    <row r="359" spans="1:14" s="1" customFormat="1" ht="45">
      <c r="A359" s="96" t="s">
        <v>1305</v>
      </c>
      <c r="B359" s="96" t="s">
        <v>788</v>
      </c>
      <c r="C359" s="97">
        <v>44400</v>
      </c>
      <c r="D359" s="96" t="s">
        <v>789</v>
      </c>
      <c r="E359" s="96" t="s">
        <v>1319</v>
      </c>
      <c r="F359" s="51" t="s">
        <v>1284</v>
      </c>
      <c r="G359" s="96" t="s">
        <v>799</v>
      </c>
      <c r="H359" s="96" t="s">
        <v>11</v>
      </c>
      <c r="I359" s="98">
        <v>3.36</v>
      </c>
      <c r="J359" s="96">
        <v>1110</v>
      </c>
      <c r="K359" s="98">
        <v>3729.6</v>
      </c>
      <c r="L359" s="96" t="s">
        <v>936</v>
      </c>
      <c r="M359" s="11" t="s">
        <v>1367</v>
      </c>
      <c r="N359" s="11" t="s">
        <v>1054</v>
      </c>
    </row>
    <row r="360" spans="1:14" s="1" customFormat="1" ht="45">
      <c r="A360" s="96" t="s">
        <v>92</v>
      </c>
      <c r="B360" s="99" t="s">
        <v>1325</v>
      </c>
      <c r="C360" s="100">
        <v>44400</v>
      </c>
      <c r="D360" s="99" t="s">
        <v>1325</v>
      </c>
      <c r="E360" s="101" t="s">
        <v>1334</v>
      </c>
      <c r="F360" s="91" t="s">
        <v>1326</v>
      </c>
      <c r="G360" s="96" t="s">
        <v>1327</v>
      </c>
      <c r="H360" s="96" t="s">
        <v>292</v>
      </c>
      <c r="I360" s="98">
        <v>142.51</v>
      </c>
      <c r="J360" s="96">
        <v>5</v>
      </c>
      <c r="K360" s="98">
        <v>712.55</v>
      </c>
      <c r="L360" s="96" t="s">
        <v>258</v>
      </c>
      <c r="M360" s="11" t="s">
        <v>1386</v>
      </c>
      <c r="N360" s="11" t="s">
        <v>1387</v>
      </c>
    </row>
    <row r="361" spans="1:14" s="1" customFormat="1" ht="45">
      <c r="A361" s="96" t="s">
        <v>92</v>
      </c>
      <c r="B361" s="99" t="s">
        <v>1325</v>
      </c>
      <c r="C361" s="100">
        <v>44400</v>
      </c>
      <c r="D361" s="99" t="s">
        <v>1325</v>
      </c>
      <c r="E361" s="102" t="s">
        <v>1328</v>
      </c>
      <c r="F361" s="91" t="s">
        <v>1326</v>
      </c>
      <c r="G361" s="96" t="s">
        <v>1309</v>
      </c>
      <c r="H361" s="96" t="s">
        <v>11</v>
      </c>
      <c r="I361" s="98">
        <v>0.18</v>
      </c>
      <c r="J361" s="96">
        <v>4000</v>
      </c>
      <c r="K361" s="98">
        <v>720</v>
      </c>
      <c r="L361" s="96" t="s">
        <v>258</v>
      </c>
      <c r="M361" s="11" t="s">
        <v>1386</v>
      </c>
      <c r="N361" s="11" t="s">
        <v>1387</v>
      </c>
    </row>
    <row r="362" spans="1:14" s="1" customFormat="1" ht="45">
      <c r="A362" s="96" t="s">
        <v>92</v>
      </c>
      <c r="B362" s="99" t="s">
        <v>1325</v>
      </c>
      <c r="C362" s="100">
        <v>44400</v>
      </c>
      <c r="D362" s="99" t="s">
        <v>1325</v>
      </c>
      <c r="E362" s="102" t="s">
        <v>1329</v>
      </c>
      <c r="F362" s="91" t="s">
        <v>1326</v>
      </c>
      <c r="G362" s="96" t="s">
        <v>1309</v>
      </c>
      <c r="H362" s="96" t="s">
        <v>11</v>
      </c>
      <c r="I362" s="98">
        <v>0.2</v>
      </c>
      <c r="J362" s="96">
        <v>18000</v>
      </c>
      <c r="K362" s="98">
        <v>3600</v>
      </c>
      <c r="L362" s="96" t="s">
        <v>258</v>
      </c>
      <c r="M362" s="11" t="s">
        <v>1386</v>
      </c>
      <c r="N362" s="11" t="s">
        <v>1387</v>
      </c>
    </row>
    <row r="363" spans="1:14" s="1" customFormat="1" ht="45">
      <c r="A363" s="96" t="s">
        <v>92</v>
      </c>
      <c r="B363" s="99" t="s">
        <v>1325</v>
      </c>
      <c r="C363" s="100">
        <v>44400</v>
      </c>
      <c r="D363" s="99" t="s">
        <v>1325</v>
      </c>
      <c r="E363" s="102" t="s">
        <v>1330</v>
      </c>
      <c r="F363" s="91" t="s">
        <v>1326</v>
      </c>
      <c r="G363" s="96" t="s">
        <v>1309</v>
      </c>
      <c r="H363" s="96" t="s">
        <v>11</v>
      </c>
      <c r="I363" s="98">
        <v>38</v>
      </c>
      <c r="J363" s="96">
        <v>10000</v>
      </c>
      <c r="K363" s="98">
        <v>3800</v>
      </c>
      <c r="L363" s="96" t="s">
        <v>258</v>
      </c>
      <c r="M363" s="11" t="s">
        <v>1386</v>
      </c>
      <c r="N363" s="11" t="s">
        <v>1387</v>
      </c>
    </row>
    <row r="364" spans="1:14" s="1" customFormat="1" ht="45">
      <c r="A364" s="96" t="s">
        <v>92</v>
      </c>
      <c r="B364" s="99" t="s">
        <v>1325</v>
      </c>
      <c r="C364" s="100">
        <v>44400</v>
      </c>
      <c r="D364" s="99" t="s">
        <v>1325</v>
      </c>
      <c r="E364" s="102" t="s">
        <v>1331</v>
      </c>
      <c r="F364" s="91" t="s">
        <v>1326</v>
      </c>
      <c r="G364" s="96" t="s">
        <v>950</v>
      </c>
      <c r="H364" s="96" t="s">
        <v>830</v>
      </c>
      <c r="I364" s="98">
        <v>11.65</v>
      </c>
      <c r="J364" s="96">
        <v>40</v>
      </c>
      <c r="K364" s="98">
        <v>466</v>
      </c>
      <c r="L364" s="96" t="s">
        <v>258</v>
      </c>
      <c r="M364" s="11" t="s">
        <v>1386</v>
      </c>
      <c r="N364" s="11" t="s">
        <v>1387</v>
      </c>
    </row>
    <row r="365" spans="1:14" s="1" customFormat="1" ht="45">
      <c r="A365" s="96" t="s">
        <v>92</v>
      </c>
      <c r="B365" s="99" t="s">
        <v>1325</v>
      </c>
      <c r="C365" s="100">
        <v>44400</v>
      </c>
      <c r="D365" s="99" t="s">
        <v>1325</v>
      </c>
      <c r="E365" s="102" t="s">
        <v>1332</v>
      </c>
      <c r="F365" s="91" t="s">
        <v>1326</v>
      </c>
      <c r="G365" s="96" t="s">
        <v>805</v>
      </c>
      <c r="H365" s="96" t="s">
        <v>11</v>
      </c>
      <c r="I365" s="98">
        <v>3.98</v>
      </c>
      <c r="J365" s="96">
        <v>200</v>
      </c>
      <c r="K365" s="98">
        <v>796</v>
      </c>
      <c r="L365" s="96" t="s">
        <v>258</v>
      </c>
      <c r="M365" s="11" t="s">
        <v>1386</v>
      </c>
      <c r="N365" s="11" t="s">
        <v>1387</v>
      </c>
    </row>
    <row r="366" spans="1:14" s="1" customFormat="1" ht="45">
      <c r="A366" s="96" t="s">
        <v>92</v>
      </c>
      <c r="B366" s="99" t="s">
        <v>1325</v>
      </c>
      <c r="C366" s="100">
        <v>44400</v>
      </c>
      <c r="D366" s="99" t="s">
        <v>1325</v>
      </c>
      <c r="E366" s="102" t="s">
        <v>1333</v>
      </c>
      <c r="F366" s="91" t="s">
        <v>1326</v>
      </c>
      <c r="G366" s="96" t="s">
        <v>805</v>
      </c>
      <c r="H366" s="96" t="s">
        <v>11</v>
      </c>
      <c r="I366" s="98">
        <v>252.4</v>
      </c>
      <c r="J366" s="96">
        <v>10</v>
      </c>
      <c r="K366" s="98">
        <v>2524</v>
      </c>
      <c r="L366" s="96" t="s">
        <v>258</v>
      </c>
      <c r="M366" s="11" t="s">
        <v>1386</v>
      </c>
      <c r="N366" s="11" t="s">
        <v>1387</v>
      </c>
    </row>
    <row r="367" spans="1:14" s="1" customFormat="1" ht="45">
      <c r="A367" s="103" t="s">
        <v>92</v>
      </c>
      <c r="B367" s="103" t="s">
        <v>1320</v>
      </c>
      <c r="C367" s="104">
        <v>44400</v>
      </c>
      <c r="D367" s="103" t="s">
        <v>1320</v>
      </c>
      <c r="E367" s="103" t="s">
        <v>1321</v>
      </c>
      <c r="F367" s="91" t="s">
        <v>1322</v>
      </c>
      <c r="G367" s="103" t="s">
        <v>1077</v>
      </c>
      <c r="H367" s="103" t="s">
        <v>209</v>
      </c>
      <c r="I367" s="105">
        <v>6.5</v>
      </c>
      <c r="J367" s="103">
        <v>100</v>
      </c>
      <c r="K367" s="105">
        <v>650</v>
      </c>
      <c r="L367" s="103" t="s">
        <v>33</v>
      </c>
      <c r="M367" s="75" t="s">
        <v>1015</v>
      </c>
      <c r="N367" s="103"/>
    </row>
    <row r="368" spans="1:14" s="1" customFormat="1" ht="45">
      <c r="A368" s="103" t="s">
        <v>92</v>
      </c>
      <c r="B368" s="103" t="s">
        <v>1320</v>
      </c>
      <c r="C368" s="104">
        <v>44400</v>
      </c>
      <c r="D368" s="103" t="s">
        <v>1320</v>
      </c>
      <c r="E368" s="103" t="s">
        <v>1323</v>
      </c>
      <c r="F368" s="91" t="s">
        <v>1322</v>
      </c>
      <c r="G368" s="103" t="s">
        <v>1324</v>
      </c>
      <c r="H368" s="103" t="s">
        <v>209</v>
      </c>
      <c r="I368" s="105">
        <v>19.3</v>
      </c>
      <c r="J368" s="103">
        <v>400</v>
      </c>
      <c r="K368" s="105">
        <v>7720</v>
      </c>
      <c r="L368" s="103" t="s">
        <v>33</v>
      </c>
      <c r="M368" s="11" t="s">
        <v>1389</v>
      </c>
      <c r="N368" s="11" t="s">
        <v>1388</v>
      </c>
    </row>
    <row r="369" spans="1:15" ht="45">
      <c r="A369" s="103" t="s">
        <v>92</v>
      </c>
      <c r="B369" s="103" t="s">
        <v>1335</v>
      </c>
      <c r="C369" s="104">
        <v>44411</v>
      </c>
      <c r="D369" s="103" t="s">
        <v>1335</v>
      </c>
      <c r="E369" s="103" t="s">
        <v>1249</v>
      </c>
      <c r="F369" s="91" t="s">
        <v>1336</v>
      </c>
      <c r="G369" s="103" t="s">
        <v>1250</v>
      </c>
      <c r="H369" s="103" t="s">
        <v>11</v>
      </c>
      <c r="I369" s="105">
        <v>14.8</v>
      </c>
      <c r="J369" s="103">
        <v>200</v>
      </c>
      <c r="K369" s="105">
        <v>2960</v>
      </c>
      <c r="L369" s="103" t="s">
        <v>12</v>
      </c>
      <c r="M369" s="11" t="s">
        <v>1390</v>
      </c>
      <c r="N369" s="11" t="s">
        <v>1391</v>
      </c>
    </row>
    <row r="370" spans="1:15" ht="45">
      <c r="A370" s="106" t="s">
        <v>92</v>
      </c>
      <c r="B370" s="107" t="s">
        <v>1337</v>
      </c>
      <c r="C370" s="108">
        <v>44411</v>
      </c>
      <c r="D370" s="109" t="s">
        <v>1337</v>
      </c>
      <c r="E370" s="110" t="s">
        <v>961</v>
      </c>
      <c r="F370" s="111" t="s">
        <v>1338</v>
      </c>
      <c r="G370" s="106" t="s">
        <v>1339</v>
      </c>
      <c r="H370" s="109" t="s">
        <v>369</v>
      </c>
      <c r="I370" s="112">
        <v>1.3</v>
      </c>
      <c r="J370" s="109">
        <v>11310</v>
      </c>
      <c r="K370" s="113">
        <v>14703</v>
      </c>
      <c r="L370" s="109" t="s">
        <v>1167</v>
      </c>
      <c r="M370" s="75" t="s">
        <v>1350</v>
      </c>
      <c r="N370" s="114"/>
    </row>
    <row r="371" spans="1:15" ht="45">
      <c r="A371" s="103" t="s">
        <v>92</v>
      </c>
      <c r="B371" s="103" t="s">
        <v>1344</v>
      </c>
      <c r="C371" s="104">
        <v>44417</v>
      </c>
      <c r="D371" s="103" t="s">
        <v>1340</v>
      </c>
      <c r="E371" s="103" t="s">
        <v>1345</v>
      </c>
      <c r="F371" s="91" t="s">
        <v>1342</v>
      </c>
      <c r="G371" s="103" t="s">
        <v>1316</v>
      </c>
      <c r="H371" s="103" t="s">
        <v>11</v>
      </c>
      <c r="I371" s="105">
        <v>800</v>
      </c>
      <c r="J371" s="103">
        <v>1</v>
      </c>
      <c r="K371" s="105">
        <v>800</v>
      </c>
      <c r="L371" s="103" t="s">
        <v>12</v>
      </c>
      <c r="M371" s="11" t="s">
        <v>1392</v>
      </c>
      <c r="N371" s="11" t="s">
        <v>1393</v>
      </c>
    </row>
    <row r="372" spans="1:15" ht="45">
      <c r="A372" s="103" t="s">
        <v>92</v>
      </c>
      <c r="B372" s="103" t="s">
        <v>1344</v>
      </c>
      <c r="C372" s="104">
        <v>44417</v>
      </c>
      <c r="D372" s="103" t="s">
        <v>1340</v>
      </c>
      <c r="E372" s="103" t="s">
        <v>1341</v>
      </c>
      <c r="F372" s="91" t="s">
        <v>1342</v>
      </c>
      <c r="G372" s="103" t="s">
        <v>1316</v>
      </c>
      <c r="H372" s="103" t="s">
        <v>1343</v>
      </c>
      <c r="I372" s="105">
        <v>75</v>
      </c>
      <c r="J372" s="103">
        <v>4</v>
      </c>
      <c r="K372" s="105">
        <v>300</v>
      </c>
      <c r="L372" s="103" t="s">
        <v>12</v>
      </c>
      <c r="M372" s="11" t="s">
        <v>1392</v>
      </c>
      <c r="N372" s="11" t="s">
        <v>1393</v>
      </c>
    </row>
    <row r="373" spans="1:15" ht="45">
      <c r="A373" s="103" t="s">
        <v>92</v>
      </c>
      <c r="B373" s="115" t="s">
        <v>1346</v>
      </c>
      <c r="C373" s="116">
        <v>44419</v>
      </c>
      <c r="D373" s="117" t="s">
        <v>1347</v>
      </c>
      <c r="E373" s="118" t="s">
        <v>961</v>
      </c>
      <c r="F373" s="91" t="s">
        <v>1348</v>
      </c>
      <c r="G373" s="103" t="s">
        <v>1349</v>
      </c>
      <c r="H373" s="117" t="s">
        <v>369</v>
      </c>
      <c r="I373" s="119">
        <v>1.3</v>
      </c>
      <c r="J373" s="120">
        <v>11310</v>
      </c>
      <c r="K373" s="121">
        <v>14703</v>
      </c>
      <c r="L373" s="117" t="s">
        <v>1167</v>
      </c>
      <c r="M373" s="11" t="s">
        <v>1394</v>
      </c>
      <c r="N373" s="11" t="s">
        <v>1427</v>
      </c>
    </row>
    <row r="374" spans="1:15" ht="45">
      <c r="A374" s="103" t="s">
        <v>1305</v>
      </c>
      <c r="B374" s="103" t="s">
        <v>788</v>
      </c>
      <c r="C374" s="104">
        <v>44421</v>
      </c>
      <c r="D374" s="103" t="s">
        <v>789</v>
      </c>
      <c r="E374" s="103" t="s">
        <v>1285</v>
      </c>
      <c r="F374" s="122" t="s">
        <v>1284</v>
      </c>
      <c r="G374" s="103" t="s">
        <v>1074</v>
      </c>
      <c r="H374" s="103" t="s">
        <v>14</v>
      </c>
      <c r="I374" s="105">
        <v>9.68</v>
      </c>
      <c r="J374" s="103">
        <v>500</v>
      </c>
      <c r="K374" s="105">
        <v>4840</v>
      </c>
      <c r="L374" s="103" t="s">
        <v>936</v>
      </c>
      <c r="M374" s="11" t="s">
        <v>1367</v>
      </c>
      <c r="N374" s="11" t="s">
        <v>1054</v>
      </c>
    </row>
    <row r="375" spans="1:15" ht="45">
      <c r="A375" s="13" t="s">
        <v>1305</v>
      </c>
      <c r="B375" s="115" t="s">
        <v>788</v>
      </c>
      <c r="C375" s="123">
        <v>44421</v>
      </c>
      <c r="D375" s="117" t="s">
        <v>789</v>
      </c>
      <c r="E375" s="118" t="s">
        <v>806</v>
      </c>
      <c r="F375" s="124" t="s">
        <v>791</v>
      </c>
      <c r="G375" s="117" t="s">
        <v>297</v>
      </c>
      <c r="H375" s="117" t="s">
        <v>14</v>
      </c>
      <c r="I375" s="125">
        <v>139</v>
      </c>
      <c r="J375" s="120">
        <v>30</v>
      </c>
      <c r="K375" s="121">
        <v>4170</v>
      </c>
      <c r="L375" s="117" t="s">
        <v>582</v>
      </c>
      <c r="M375" s="11" t="s">
        <v>1367</v>
      </c>
      <c r="N375" s="11" t="s">
        <v>1054</v>
      </c>
    </row>
    <row r="376" spans="1:15" ht="45">
      <c r="A376" s="103" t="s">
        <v>1305</v>
      </c>
      <c r="B376" s="103" t="s">
        <v>788</v>
      </c>
      <c r="C376" s="104">
        <v>44421</v>
      </c>
      <c r="D376" s="103" t="s">
        <v>789</v>
      </c>
      <c r="E376" s="103" t="s">
        <v>1286</v>
      </c>
      <c r="F376" s="51" t="s">
        <v>1284</v>
      </c>
      <c r="G376" s="103" t="s">
        <v>1287</v>
      </c>
      <c r="H376" s="103" t="s">
        <v>697</v>
      </c>
      <c r="I376" s="105">
        <v>9.25</v>
      </c>
      <c r="J376" s="103">
        <v>140</v>
      </c>
      <c r="K376" s="105">
        <v>1295</v>
      </c>
      <c r="L376" s="103" t="s">
        <v>936</v>
      </c>
      <c r="M376" s="11" t="s">
        <v>1367</v>
      </c>
      <c r="N376" s="11" t="s">
        <v>1054</v>
      </c>
    </row>
    <row r="377" spans="1:15" ht="45">
      <c r="A377" s="13" t="s">
        <v>1307</v>
      </c>
      <c r="B377" s="48" t="s">
        <v>1162</v>
      </c>
      <c r="C377" s="21">
        <v>44421</v>
      </c>
      <c r="D377" s="20" t="s">
        <v>1163</v>
      </c>
      <c r="E377" s="12" t="s">
        <v>1164</v>
      </c>
      <c r="F377" s="51" t="s">
        <v>1165</v>
      </c>
      <c r="G377" s="20" t="s">
        <v>1166</v>
      </c>
      <c r="H377" s="20" t="s">
        <v>1049</v>
      </c>
      <c r="I377" s="58">
        <v>2.52</v>
      </c>
      <c r="J377" s="16">
        <v>220</v>
      </c>
      <c r="K377" s="22">
        <v>554.4</v>
      </c>
      <c r="L377" s="20" t="s">
        <v>1167</v>
      </c>
      <c r="M377" s="11" t="s">
        <v>1183</v>
      </c>
      <c r="N377" s="11" t="s">
        <v>1434</v>
      </c>
      <c r="O377" t="s">
        <v>821</v>
      </c>
    </row>
    <row r="378" spans="1:15" ht="45">
      <c r="A378" s="103" t="s">
        <v>92</v>
      </c>
      <c r="B378" s="115" t="s">
        <v>1351</v>
      </c>
      <c r="C378" s="116">
        <v>44421</v>
      </c>
      <c r="D378" s="117" t="s">
        <v>1352</v>
      </c>
      <c r="E378" s="118" t="s">
        <v>1356</v>
      </c>
      <c r="F378" s="91" t="s">
        <v>1353</v>
      </c>
      <c r="G378" s="126" t="s">
        <v>1354</v>
      </c>
      <c r="H378" s="117" t="s">
        <v>42</v>
      </c>
      <c r="I378" s="119">
        <v>382.5</v>
      </c>
      <c r="J378" s="120">
        <v>2</v>
      </c>
      <c r="K378" s="121">
        <v>765</v>
      </c>
      <c r="L378" s="117" t="s">
        <v>582</v>
      </c>
      <c r="M378" s="11" t="s">
        <v>1395</v>
      </c>
      <c r="N378" s="11" t="s">
        <v>1396</v>
      </c>
    </row>
    <row r="379" spans="1:15" ht="45">
      <c r="A379" s="103" t="s">
        <v>92</v>
      </c>
      <c r="B379" s="115" t="s">
        <v>1351</v>
      </c>
      <c r="C379" s="116">
        <v>44421</v>
      </c>
      <c r="D379" s="117" t="s">
        <v>1352</v>
      </c>
      <c r="E379" s="118" t="s">
        <v>1355</v>
      </c>
      <c r="F379" s="91" t="s">
        <v>1353</v>
      </c>
      <c r="G379" s="126" t="s">
        <v>1354</v>
      </c>
      <c r="H379" s="117" t="s">
        <v>42</v>
      </c>
      <c r="I379" s="119">
        <v>170</v>
      </c>
      <c r="J379" s="120">
        <v>3</v>
      </c>
      <c r="K379" s="121">
        <v>510</v>
      </c>
      <c r="L379" s="117" t="s">
        <v>582</v>
      </c>
      <c r="M379" s="11" t="s">
        <v>1395</v>
      </c>
      <c r="N379" s="11" t="s">
        <v>1396</v>
      </c>
    </row>
    <row r="380" spans="1:15" ht="45">
      <c r="A380" s="103" t="s">
        <v>92</v>
      </c>
      <c r="B380" s="115" t="s">
        <v>1358</v>
      </c>
      <c r="C380" s="116">
        <v>44427</v>
      </c>
      <c r="D380" s="117" t="s">
        <v>1357</v>
      </c>
      <c r="E380" s="118" t="s">
        <v>1359</v>
      </c>
      <c r="F380" s="91" t="s">
        <v>1360</v>
      </c>
      <c r="G380" s="126" t="s">
        <v>1361</v>
      </c>
      <c r="H380" s="117" t="s">
        <v>338</v>
      </c>
      <c r="I380" s="119">
        <v>4.2</v>
      </c>
      <c r="J380" s="120">
        <v>3300</v>
      </c>
      <c r="K380" s="121">
        <v>13860</v>
      </c>
      <c r="L380" s="117" t="s">
        <v>582</v>
      </c>
      <c r="M380" s="11" t="s">
        <v>1397</v>
      </c>
      <c r="N380" s="11" t="s">
        <v>1428</v>
      </c>
    </row>
    <row r="381" spans="1:15" ht="45">
      <c r="A381" s="103" t="s">
        <v>92</v>
      </c>
      <c r="B381" s="115" t="s">
        <v>1357</v>
      </c>
      <c r="C381" s="116">
        <v>44427</v>
      </c>
      <c r="D381" s="117" t="s">
        <v>1362</v>
      </c>
      <c r="E381" s="118" t="s">
        <v>1365</v>
      </c>
      <c r="F381" s="91" t="s">
        <v>1363</v>
      </c>
      <c r="G381" s="126" t="s">
        <v>1364</v>
      </c>
      <c r="H381" s="117" t="s">
        <v>11</v>
      </c>
      <c r="I381" s="119">
        <v>3680</v>
      </c>
      <c r="J381" s="120">
        <v>3</v>
      </c>
      <c r="K381" s="121">
        <v>11040</v>
      </c>
      <c r="L381" s="117" t="s">
        <v>582</v>
      </c>
      <c r="M381" s="11" t="s">
        <v>1398</v>
      </c>
      <c r="N381" s="11" t="s">
        <v>1433</v>
      </c>
    </row>
    <row r="382" spans="1:15" ht="45">
      <c r="A382" s="13" t="s">
        <v>1307</v>
      </c>
      <c r="B382" s="48" t="s">
        <v>1162</v>
      </c>
      <c r="C382" s="21">
        <v>44442</v>
      </c>
      <c r="D382" s="20" t="s">
        <v>1163</v>
      </c>
      <c r="E382" s="12" t="s">
        <v>1421</v>
      </c>
      <c r="F382" s="51" t="s">
        <v>1165</v>
      </c>
      <c r="G382" s="20" t="s">
        <v>1173</v>
      </c>
      <c r="H382" s="20" t="s">
        <v>1049</v>
      </c>
      <c r="I382" s="58">
        <v>35</v>
      </c>
      <c r="J382" s="16">
        <v>68</v>
      </c>
      <c r="K382" s="22">
        <v>2380</v>
      </c>
      <c r="L382" s="20" t="s">
        <v>1167</v>
      </c>
      <c r="M382" s="11" t="s">
        <v>1183</v>
      </c>
      <c r="N382" s="11" t="s">
        <v>1434</v>
      </c>
    </row>
    <row r="383" spans="1:15" ht="30">
      <c r="A383" s="13" t="s">
        <v>1307</v>
      </c>
      <c r="B383" s="48" t="s">
        <v>1162</v>
      </c>
      <c r="C383" s="21">
        <v>44442</v>
      </c>
      <c r="D383" s="20" t="s">
        <v>1163</v>
      </c>
      <c r="E383" s="12" t="s">
        <v>1422</v>
      </c>
      <c r="F383" s="51" t="s">
        <v>1165</v>
      </c>
      <c r="G383" s="20" t="s">
        <v>1423</v>
      </c>
      <c r="H383" s="20" t="s">
        <v>1049</v>
      </c>
      <c r="I383" s="58">
        <v>43</v>
      </c>
      <c r="J383" s="16">
        <v>80</v>
      </c>
      <c r="K383" s="22">
        <v>3440</v>
      </c>
      <c r="L383" s="20" t="s">
        <v>1167</v>
      </c>
      <c r="M383" s="11" t="s">
        <v>1183</v>
      </c>
      <c r="N383" s="11"/>
    </row>
    <row r="384" spans="1:15" ht="45">
      <c r="A384" s="13" t="s">
        <v>1307</v>
      </c>
      <c r="B384" s="48" t="s">
        <v>1162</v>
      </c>
      <c r="C384" s="21">
        <v>44439</v>
      </c>
      <c r="D384" s="20" t="s">
        <v>1163</v>
      </c>
      <c r="E384" s="12" t="s">
        <v>1168</v>
      </c>
      <c r="F384" s="51" t="s">
        <v>1165</v>
      </c>
      <c r="G384" s="20" t="s">
        <v>1170</v>
      </c>
      <c r="H384" s="20" t="s">
        <v>11</v>
      </c>
      <c r="I384" s="58">
        <v>52.45</v>
      </c>
      <c r="J384" s="16">
        <v>12</v>
      </c>
      <c r="K384" s="22">
        <v>629.4</v>
      </c>
      <c r="L384" s="20" t="s">
        <v>1167</v>
      </c>
      <c r="M384" s="11" t="s">
        <v>1183</v>
      </c>
      <c r="N384" s="11" t="s">
        <v>1434</v>
      </c>
    </row>
    <row r="385" spans="1:14" ht="45">
      <c r="A385" s="103" t="s">
        <v>92</v>
      </c>
      <c r="B385" s="103" t="s">
        <v>1413</v>
      </c>
      <c r="C385" s="104">
        <v>44448</v>
      </c>
      <c r="D385" s="103" t="s">
        <v>1414</v>
      </c>
      <c r="E385" s="103" t="s">
        <v>1345</v>
      </c>
      <c r="F385" s="91" t="s">
        <v>1415</v>
      </c>
      <c r="G385" s="103" t="s">
        <v>1316</v>
      </c>
      <c r="H385" s="103" t="s">
        <v>11</v>
      </c>
      <c r="I385" s="105">
        <v>800</v>
      </c>
      <c r="J385" s="103">
        <v>1</v>
      </c>
      <c r="K385" s="105">
        <v>800</v>
      </c>
      <c r="L385" s="103" t="s">
        <v>12</v>
      </c>
      <c r="M385" s="11" t="s">
        <v>1420</v>
      </c>
      <c r="N385" s="11" t="s">
        <v>1435</v>
      </c>
    </row>
    <row r="386" spans="1:14" ht="45">
      <c r="A386" s="103" t="s">
        <v>92</v>
      </c>
      <c r="B386" s="103" t="s">
        <v>1413</v>
      </c>
      <c r="C386" s="104">
        <v>44448</v>
      </c>
      <c r="D386" s="103" t="s">
        <v>1414</v>
      </c>
      <c r="E386" s="103" t="s">
        <v>1341</v>
      </c>
      <c r="F386" s="91" t="s">
        <v>1415</v>
      </c>
      <c r="G386" s="103" t="s">
        <v>1316</v>
      </c>
      <c r="H386" s="103" t="s">
        <v>1343</v>
      </c>
      <c r="I386" s="105">
        <v>75</v>
      </c>
      <c r="J386" s="103">
        <v>4</v>
      </c>
      <c r="K386" s="105">
        <v>300</v>
      </c>
      <c r="L386" s="103" t="s">
        <v>12</v>
      </c>
      <c r="M386" s="11" t="s">
        <v>1420</v>
      </c>
      <c r="N386" s="11" t="s">
        <v>1435</v>
      </c>
    </row>
    <row r="387" spans="1:14" ht="45">
      <c r="A387" s="103" t="s">
        <v>92</v>
      </c>
      <c r="B387" s="103" t="s">
        <v>1416</v>
      </c>
      <c r="C387" s="104">
        <v>44455</v>
      </c>
      <c r="D387" s="103" t="s">
        <v>1417</v>
      </c>
      <c r="E387" s="103" t="s">
        <v>1214</v>
      </c>
      <c r="F387" s="91" t="s">
        <v>1418</v>
      </c>
      <c r="G387" s="103" t="s">
        <v>1419</v>
      </c>
      <c r="H387" s="103" t="s">
        <v>447</v>
      </c>
      <c r="I387" s="105">
        <v>3.38</v>
      </c>
      <c r="J387" s="103">
        <v>2030</v>
      </c>
      <c r="K387" s="105">
        <v>6861.4</v>
      </c>
      <c r="L387" s="103" t="s">
        <v>738</v>
      </c>
      <c r="M387" s="11" t="s">
        <v>1430</v>
      </c>
      <c r="N387" s="11" t="s">
        <v>1452</v>
      </c>
    </row>
    <row r="388" spans="1:14" ht="45">
      <c r="A388" s="103" t="s">
        <v>92</v>
      </c>
      <c r="B388" s="103" t="s">
        <v>1424</v>
      </c>
      <c r="C388" s="104">
        <v>44460</v>
      </c>
      <c r="D388" s="103" t="s">
        <v>1425</v>
      </c>
      <c r="E388" s="103" t="s">
        <v>1110</v>
      </c>
      <c r="F388" s="91" t="s">
        <v>1426</v>
      </c>
      <c r="G388" s="103" t="s">
        <v>1188</v>
      </c>
      <c r="H388" s="103" t="s">
        <v>14</v>
      </c>
      <c r="I388" s="105">
        <v>52</v>
      </c>
      <c r="J388" s="103">
        <v>60</v>
      </c>
      <c r="K388" s="105">
        <v>3120</v>
      </c>
      <c r="L388" s="103" t="s">
        <v>738</v>
      </c>
      <c r="M388" s="11" t="s">
        <v>1431</v>
      </c>
      <c r="N388" s="11" t="s">
        <v>1453</v>
      </c>
    </row>
    <row r="389" spans="1:14" ht="45">
      <c r="A389" s="103" t="s">
        <v>92</v>
      </c>
      <c r="B389" s="103" t="s">
        <v>1424</v>
      </c>
      <c r="C389" s="104">
        <v>44460</v>
      </c>
      <c r="D389" s="103" t="s">
        <v>1425</v>
      </c>
      <c r="E389" s="103" t="s">
        <v>1111</v>
      </c>
      <c r="F389" s="91" t="s">
        <v>1426</v>
      </c>
      <c r="G389" s="103" t="s">
        <v>1188</v>
      </c>
      <c r="H389" s="103" t="s">
        <v>14</v>
      </c>
      <c r="I389" s="105">
        <v>52</v>
      </c>
      <c r="J389" s="103">
        <v>100</v>
      </c>
      <c r="K389" s="105">
        <v>5200</v>
      </c>
      <c r="L389" s="103" t="s">
        <v>738</v>
      </c>
      <c r="M389" s="11" t="s">
        <v>1431</v>
      </c>
      <c r="N389" s="11" t="s">
        <v>1453</v>
      </c>
    </row>
    <row r="390" spans="1:14" ht="30">
      <c r="A390" s="13" t="s">
        <v>1307</v>
      </c>
      <c r="B390" s="48" t="s">
        <v>1162</v>
      </c>
      <c r="C390" s="21">
        <v>44473</v>
      </c>
      <c r="D390" s="20" t="s">
        <v>1163</v>
      </c>
      <c r="E390" s="12" t="s">
        <v>1174</v>
      </c>
      <c r="F390" s="51" t="s">
        <v>1165</v>
      </c>
      <c r="G390" s="20" t="s">
        <v>1244</v>
      </c>
      <c r="H390" s="20" t="s">
        <v>11</v>
      </c>
      <c r="I390" s="58">
        <v>159</v>
      </c>
      <c r="J390" s="16">
        <v>2</v>
      </c>
      <c r="K390" s="22">
        <v>318</v>
      </c>
      <c r="L390" s="20" t="s">
        <v>1167</v>
      </c>
      <c r="M390" s="11" t="s">
        <v>1432</v>
      </c>
      <c r="N390" s="11"/>
    </row>
    <row r="391" spans="1:14" ht="45">
      <c r="A391" s="103" t="s">
        <v>1192</v>
      </c>
      <c r="B391" s="129" t="s">
        <v>663</v>
      </c>
      <c r="C391" s="104">
        <v>44484</v>
      </c>
      <c r="D391" s="103" t="s">
        <v>845</v>
      </c>
      <c r="E391" s="103" t="s">
        <v>1436</v>
      </c>
      <c r="F391" s="51" t="s">
        <v>1296</v>
      </c>
      <c r="G391" s="103" t="s">
        <v>745</v>
      </c>
      <c r="H391" s="103" t="s">
        <v>447</v>
      </c>
      <c r="I391" s="130">
        <v>2.6879</v>
      </c>
      <c r="J391" s="103">
        <v>200</v>
      </c>
      <c r="K391" s="105">
        <v>537.58000000000004</v>
      </c>
      <c r="L391" s="103" t="s">
        <v>936</v>
      </c>
      <c r="M391" s="11" t="s">
        <v>1176</v>
      </c>
      <c r="N391" s="103"/>
    </row>
    <row r="392" spans="1:14" ht="30">
      <c r="A392" s="103" t="s">
        <v>1192</v>
      </c>
      <c r="B392" s="129" t="s">
        <v>663</v>
      </c>
      <c r="C392" s="104">
        <v>44484</v>
      </c>
      <c r="D392" s="103" t="s">
        <v>845</v>
      </c>
      <c r="E392" s="103" t="s">
        <v>443</v>
      </c>
      <c r="F392" s="51" t="s">
        <v>1296</v>
      </c>
      <c r="G392" s="103" t="s">
        <v>1198</v>
      </c>
      <c r="H392" s="103" t="s">
        <v>447</v>
      </c>
      <c r="I392" s="130">
        <v>2.33</v>
      </c>
      <c r="J392" s="103">
        <v>2500</v>
      </c>
      <c r="K392" s="105">
        <v>5825</v>
      </c>
      <c r="L392" s="103" t="s">
        <v>936</v>
      </c>
      <c r="M392" s="11" t="s">
        <v>1176</v>
      </c>
      <c r="N392" s="103"/>
    </row>
    <row r="393" spans="1:14" ht="30">
      <c r="A393" s="103" t="s">
        <v>1192</v>
      </c>
      <c r="B393" s="129" t="s">
        <v>663</v>
      </c>
      <c r="C393" s="104">
        <v>44484</v>
      </c>
      <c r="D393" s="103" t="s">
        <v>845</v>
      </c>
      <c r="E393" s="103" t="s">
        <v>1437</v>
      </c>
      <c r="F393" s="51" t="s">
        <v>1296</v>
      </c>
      <c r="G393" s="103" t="s">
        <v>71</v>
      </c>
      <c r="H393" s="103" t="s">
        <v>338</v>
      </c>
      <c r="I393" s="130">
        <v>0.49</v>
      </c>
      <c r="J393" s="103">
        <v>5000</v>
      </c>
      <c r="K393" s="105">
        <v>2450</v>
      </c>
      <c r="L393" s="103" t="s">
        <v>936</v>
      </c>
      <c r="M393" s="11" t="s">
        <v>1176</v>
      </c>
      <c r="N393" s="103"/>
    </row>
    <row r="394" spans="1:14" ht="30">
      <c r="A394" s="103" t="s">
        <v>1192</v>
      </c>
      <c r="B394" s="129" t="s">
        <v>663</v>
      </c>
      <c r="C394" s="104">
        <v>44484</v>
      </c>
      <c r="D394" s="103" t="s">
        <v>845</v>
      </c>
      <c r="E394" s="103" t="s">
        <v>1438</v>
      </c>
      <c r="F394" s="51" t="s">
        <v>1296</v>
      </c>
      <c r="G394" s="103" t="s">
        <v>71</v>
      </c>
      <c r="H394" s="103" t="s">
        <v>338</v>
      </c>
      <c r="I394" s="130">
        <v>0.81699999999999995</v>
      </c>
      <c r="J394" s="103">
        <v>480</v>
      </c>
      <c r="K394" s="105">
        <v>392.16</v>
      </c>
      <c r="L394" s="103" t="s">
        <v>936</v>
      </c>
      <c r="M394" s="11" t="s">
        <v>1176</v>
      </c>
      <c r="N394" s="103"/>
    </row>
    <row r="395" spans="1:14" ht="45">
      <c r="A395" s="103" t="s">
        <v>92</v>
      </c>
      <c r="B395" s="103" t="s">
        <v>1439</v>
      </c>
      <c r="C395" s="104">
        <v>44484</v>
      </c>
      <c r="D395" s="103" t="s">
        <v>1439</v>
      </c>
      <c r="E395" s="103" t="s">
        <v>1219</v>
      </c>
      <c r="F395" s="91" t="s">
        <v>1441</v>
      </c>
      <c r="G395" s="103" t="s">
        <v>1287</v>
      </c>
      <c r="H395" s="103" t="s">
        <v>338</v>
      </c>
      <c r="I395" s="105">
        <v>5.88</v>
      </c>
      <c r="J395" s="103">
        <v>1000</v>
      </c>
      <c r="K395" s="105">
        <v>5880</v>
      </c>
      <c r="L395" s="103" t="s">
        <v>582</v>
      </c>
      <c r="M395" s="11" t="s">
        <v>1442</v>
      </c>
      <c r="N395" s="11"/>
    </row>
    <row r="396" spans="1:14" ht="45">
      <c r="A396" s="103" t="s">
        <v>92</v>
      </c>
      <c r="B396" s="103" t="s">
        <v>1439</v>
      </c>
      <c r="C396" s="104">
        <v>44484</v>
      </c>
      <c r="D396" s="103" t="s">
        <v>1439</v>
      </c>
      <c r="E396" s="103" t="s">
        <v>455</v>
      </c>
      <c r="F396" s="91" t="s">
        <v>1441</v>
      </c>
      <c r="G396" s="103" t="s">
        <v>1287</v>
      </c>
      <c r="H396" s="103" t="s">
        <v>338</v>
      </c>
      <c r="I396" s="105">
        <v>3</v>
      </c>
      <c r="J396" s="103">
        <v>3000</v>
      </c>
      <c r="K396" s="105">
        <v>9000</v>
      </c>
      <c r="L396" s="103" t="s">
        <v>582</v>
      </c>
      <c r="M396" s="11" t="s">
        <v>1442</v>
      </c>
      <c r="N396" s="11"/>
    </row>
    <row r="397" spans="1:14" ht="45">
      <c r="A397" s="103" t="s">
        <v>92</v>
      </c>
      <c r="B397" s="103" t="s">
        <v>1440</v>
      </c>
      <c r="C397" s="104">
        <v>44484</v>
      </c>
      <c r="D397" s="103" t="s">
        <v>1440</v>
      </c>
      <c r="E397" s="103" t="s">
        <v>470</v>
      </c>
      <c r="F397" s="91" t="s">
        <v>1443</v>
      </c>
      <c r="G397" s="103" t="s">
        <v>71</v>
      </c>
      <c r="H397" s="103" t="s">
        <v>447</v>
      </c>
      <c r="I397" s="105">
        <v>3.15</v>
      </c>
      <c r="J397" s="103">
        <v>2000</v>
      </c>
      <c r="K397" s="105">
        <v>6300</v>
      </c>
      <c r="L397" s="103" t="s">
        <v>582</v>
      </c>
      <c r="M397" s="11" t="s">
        <v>1444</v>
      </c>
      <c r="N397" s="11"/>
    </row>
    <row r="398" spans="1:14" ht="45">
      <c r="A398" s="103" t="s">
        <v>92</v>
      </c>
      <c r="B398" s="103" t="s">
        <v>1440</v>
      </c>
      <c r="C398" s="104">
        <v>44484</v>
      </c>
      <c r="D398" s="103" t="s">
        <v>1440</v>
      </c>
      <c r="E398" s="103" t="s">
        <v>1214</v>
      </c>
      <c r="F398" s="91" t="s">
        <v>1443</v>
      </c>
      <c r="G398" s="103" t="s">
        <v>71</v>
      </c>
      <c r="H398" s="103" t="s">
        <v>447</v>
      </c>
      <c r="I398" s="105">
        <v>2.8</v>
      </c>
      <c r="J398" s="103">
        <v>3010</v>
      </c>
      <c r="K398" s="105">
        <v>8428</v>
      </c>
      <c r="L398" s="103" t="s">
        <v>582</v>
      </c>
      <c r="M398" s="11" t="s">
        <v>1444</v>
      </c>
      <c r="N398" s="11"/>
    </row>
    <row r="399" spans="1:14" ht="45">
      <c r="A399" s="103" t="s">
        <v>92</v>
      </c>
      <c r="B399" s="103" t="s">
        <v>1445</v>
      </c>
      <c r="C399" s="104">
        <v>44495</v>
      </c>
      <c r="D399" s="103" t="s">
        <v>1445</v>
      </c>
      <c r="E399" s="103" t="s">
        <v>1249</v>
      </c>
      <c r="F399" s="91" t="s">
        <v>1446</v>
      </c>
      <c r="G399" s="131" t="s">
        <v>1447</v>
      </c>
      <c r="H399" s="103" t="s">
        <v>11</v>
      </c>
      <c r="I399" s="105">
        <v>14.7</v>
      </c>
      <c r="J399" s="103">
        <v>200</v>
      </c>
      <c r="K399" s="105">
        <v>2940</v>
      </c>
      <c r="L399" s="103" t="s">
        <v>12</v>
      </c>
      <c r="M399" s="11" t="s">
        <v>1454</v>
      </c>
      <c r="N399" s="11"/>
    </row>
    <row r="400" spans="1:14" ht="30">
      <c r="A400" s="13" t="s">
        <v>1306</v>
      </c>
      <c r="B400" s="48" t="s">
        <v>826</v>
      </c>
      <c r="C400" s="21">
        <v>44495</v>
      </c>
      <c r="D400" s="20" t="s">
        <v>827</v>
      </c>
      <c r="E400" s="12" t="s">
        <v>1448</v>
      </c>
      <c r="F400" s="51" t="s">
        <v>829</v>
      </c>
      <c r="G400" s="20" t="s">
        <v>805</v>
      </c>
      <c r="H400" s="20" t="s">
        <v>11</v>
      </c>
      <c r="I400" s="58">
        <v>96</v>
      </c>
      <c r="J400" s="16">
        <v>25</v>
      </c>
      <c r="K400" s="22">
        <v>2400</v>
      </c>
      <c r="L400" s="20" t="s">
        <v>582</v>
      </c>
      <c r="M400" s="11" t="s">
        <v>1184</v>
      </c>
      <c r="N400" s="11"/>
    </row>
    <row r="401" spans="1:14" ht="30">
      <c r="A401" s="13" t="s">
        <v>1306</v>
      </c>
      <c r="B401" s="48" t="s">
        <v>826</v>
      </c>
      <c r="C401" s="21">
        <v>44495</v>
      </c>
      <c r="D401" s="20" t="s">
        <v>827</v>
      </c>
      <c r="E401" s="12" t="s">
        <v>293</v>
      </c>
      <c r="F401" s="51" t="s">
        <v>829</v>
      </c>
      <c r="G401" s="20" t="s">
        <v>284</v>
      </c>
      <c r="H401" s="20" t="s">
        <v>11</v>
      </c>
      <c r="I401" s="58">
        <v>1.04</v>
      </c>
      <c r="J401" s="16">
        <v>9600</v>
      </c>
      <c r="K401" s="22">
        <v>9984</v>
      </c>
      <c r="L401" s="20" t="s">
        <v>582</v>
      </c>
      <c r="M401" s="11" t="s">
        <v>1184</v>
      </c>
      <c r="N401" s="11"/>
    </row>
    <row r="402" spans="1:14" ht="30">
      <c r="A402" s="13" t="s">
        <v>1306</v>
      </c>
      <c r="B402" s="48" t="s">
        <v>826</v>
      </c>
      <c r="C402" s="21">
        <v>44495</v>
      </c>
      <c r="D402" s="20" t="s">
        <v>827</v>
      </c>
      <c r="E402" s="12" t="s">
        <v>1449</v>
      </c>
      <c r="F402" s="51" t="s">
        <v>829</v>
      </c>
      <c r="G402" s="20" t="s">
        <v>284</v>
      </c>
      <c r="H402" s="20" t="s">
        <v>11</v>
      </c>
      <c r="I402" s="58">
        <v>17.399999999999999</v>
      </c>
      <c r="J402" s="16">
        <v>50</v>
      </c>
      <c r="K402" s="22">
        <v>870</v>
      </c>
      <c r="L402" s="20" t="s">
        <v>582</v>
      </c>
      <c r="M402" s="11" t="s">
        <v>1184</v>
      </c>
      <c r="N402" s="11"/>
    </row>
    <row r="403" spans="1:14" ht="30">
      <c r="A403" s="13" t="s">
        <v>1306</v>
      </c>
      <c r="B403" s="48" t="s">
        <v>826</v>
      </c>
      <c r="C403" s="21">
        <v>44495</v>
      </c>
      <c r="D403" s="20" t="s">
        <v>827</v>
      </c>
      <c r="E403" s="12" t="s">
        <v>1450</v>
      </c>
      <c r="F403" s="51" t="s">
        <v>829</v>
      </c>
      <c r="G403" s="20" t="s">
        <v>799</v>
      </c>
      <c r="H403" s="20" t="s">
        <v>447</v>
      </c>
      <c r="I403" s="58">
        <v>6.5</v>
      </c>
      <c r="J403" s="16">
        <v>50</v>
      </c>
      <c r="K403" s="22">
        <v>325</v>
      </c>
      <c r="L403" s="20" t="s">
        <v>582</v>
      </c>
      <c r="M403" s="11" t="s">
        <v>1184</v>
      </c>
      <c r="N403" s="11"/>
    </row>
    <row r="404" spans="1:14" ht="30">
      <c r="A404" s="103" t="s">
        <v>1305</v>
      </c>
      <c r="B404" s="103" t="s">
        <v>788</v>
      </c>
      <c r="C404" s="104">
        <v>44516</v>
      </c>
      <c r="D404" s="103" t="s">
        <v>789</v>
      </c>
      <c r="E404" s="103" t="s">
        <v>1455</v>
      </c>
      <c r="F404" s="51" t="s">
        <v>1284</v>
      </c>
      <c r="G404" s="103" t="s">
        <v>189</v>
      </c>
      <c r="H404" s="103" t="s">
        <v>11</v>
      </c>
      <c r="I404" s="105">
        <v>0.21</v>
      </c>
      <c r="J404" s="103">
        <v>2000</v>
      </c>
      <c r="K404" s="105">
        <v>420</v>
      </c>
      <c r="L404" s="103" t="s">
        <v>936</v>
      </c>
      <c r="M404" s="11" t="s">
        <v>820</v>
      </c>
      <c r="N404" s="11"/>
    </row>
    <row r="405" spans="1:14" ht="30">
      <c r="A405" s="103" t="s">
        <v>1305</v>
      </c>
      <c r="B405" s="103" t="s">
        <v>788</v>
      </c>
      <c r="C405" s="104">
        <v>44516</v>
      </c>
      <c r="D405" s="103" t="s">
        <v>789</v>
      </c>
      <c r="E405" s="103" t="s">
        <v>1070</v>
      </c>
      <c r="F405" s="51" t="s">
        <v>1284</v>
      </c>
      <c r="G405" s="103" t="s">
        <v>1289</v>
      </c>
      <c r="H405" s="103" t="s">
        <v>400</v>
      </c>
      <c r="I405" s="105">
        <v>2.9403000000000001</v>
      </c>
      <c r="J405" s="103">
        <v>72</v>
      </c>
      <c r="K405" s="105">
        <v>211.7</v>
      </c>
      <c r="L405" s="103" t="s">
        <v>936</v>
      </c>
      <c r="M405" s="11" t="s">
        <v>820</v>
      </c>
      <c r="N405" s="11"/>
    </row>
    <row r="406" spans="1:14" ht="30">
      <c r="A406" s="103" t="s">
        <v>1305</v>
      </c>
      <c r="B406" s="103" t="s">
        <v>788</v>
      </c>
      <c r="C406" s="104">
        <v>44516</v>
      </c>
      <c r="D406" s="103" t="s">
        <v>789</v>
      </c>
      <c r="E406" s="103" t="s">
        <v>1456</v>
      </c>
      <c r="F406" s="51" t="s">
        <v>1284</v>
      </c>
      <c r="G406" s="103" t="s">
        <v>1287</v>
      </c>
      <c r="H406" s="103" t="s">
        <v>11</v>
      </c>
      <c r="I406" s="105">
        <v>1.29</v>
      </c>
      <c r="J406" s="103">
        <v>48</v>
      </c>
      <c r="K406" s="105">
        <v>61.92</v>
      </c>
      <c r="L406" s="103" t="s">
        <v>936</v>
      </c>
      <c r="M406" s="11" t="s">
        <v>820</v>
      </c>
      <c r="N406" s="11"/>
    </row>
    <row r="407" spans="1:14" ht="30">
      <c r="A407" s="103" t="s">
        <v>1305</v>
      </c>
      <c r="B407" s="103" t="s">
        <v>788</v>
      </c>
      <c r="C407" s="104">
        <v>44516</v>
      </c>
      <c r="D407" s="103" t="s">
        <v>789</v>
      </c>
      <c r="E407" s="103" t="s">
        <v>1458</v>
      </c>
      <c r="F407" s="51" t="s">
        <v>1284</v>
      </c>
      <c r="G407" s="103" t="s">
        <v>1074</v>
      </c>
      <c r="H407" s="103" t="s">
        <v>14</v>
      </c>
      <c r="I407" s="105">
        <v>7</v>
      </c>
      <c r="J407" s="103">
        <v>20</v>
      </c>
      <c r="K407" s="105">
        <v>140</v>
      </c>
      <c r="L407" s="103" t="s">
        <v>936</v>
      </c>
      <c r="M407" s="11" t="s">
        <v>820</v>
      </c>
      <c r="N407" s="11"/>
    </row>
    <row r="408" spans="1:14" ht="30">
      <c r="A408" s="103" t="s">
        <v>1305</v>
      </c>
      <c r="B408" s="103" t="s">
        <v>788</v>
      </c>
      <c r="C408" s="104">
        <v>44516</v>
      </c>
      <c r="D408" s="103" t="s">
        <v>789</v>
      </c>
      <c r="E408" s="103" t="s">
        <v>1072</v>
      </c>
      <c r="F408" s="51" t="s">
        <v>1284</v>
      </c>
      <c r="G408" s="103" t="s">
        <v>1074</v>
      </c>
      <c r="H408" s="103" t="s">
        <v>14</v>
      </c>
      <c r="I408" s="105">
        <v>7</v>
      </c>
      <c r="J408" s="103">
        <v>15</v>
      </c>
      <c r="K408" s="105">
        <v>105</v>
      </c>
      <c r="L408" s="103" t="s">
        <v>936</v>
      </c>
      <c r="M408" s="11" t="s">
        <v>820</v>
      </c>
      <c r="N408" s="11"/>
    </row>
    <row r="409" spans="1:14" ht="30">
      <c r="A409" s="103" t="s">
        <v>1305</v>
      </c>
      <c r="B409" s="103" t="s">
        <v>788</v>
      </c>
      <c r="C409" s="104">
        <v>44516</v>
      </c>
      <c r="D409" s="103" t="s">
        <v>789</v>
      </c>
      <c r="E409" s="103" t="s">
        <v>1457</v>
      </c>
      <c r="F409" s="51" t="s">
        <v>1284</v>
      </c>
      <c r="G409" s="103" t="s">
        <v>1074</v>
      </c>
      <c r="H409" s="103" t="s">
        <v>14</v>
      </c>
      <c r="I409" s="105">
        <v>6.64</v>
      </c>
      <c r="J409" s="103">
        <v>200</v>
      </c>
      <c r="K409" s="105">
        <v>1328</v>
      </c>
      <c r="L409" s="103" t="s">
        <v>936</v>
      </c>
      <c r="M409" s="11" t="s">
        <v>820</v>
      </c>
      <c r="N409" s="11"/>
    </row>
    <row r="410" spans="1:14" ht="30">
      <c r="A410" s="103" t="s">
        <v>1305</v>
      </c>
      <c r="B410" s="103" t="s">
        <v>788</v>
      </c>
      <c r="C410" s="104">
        <v>44516</v>
      </c>
      <c r="D410" s="103" t="s">
        <v>789</v>
      </c>
      <c r="E410" s="103" t="s">
        <v>892</v>
      </c>
      <c r="F410" s="51" t="s">
        <v>1284</v>
      </c>
      <c r="G410" s="103" t="s">
        <v>1310</v>
      </c>
      <c r="H410" s="103" t="s">
        <v>11</v>
      </c>
      <c r="I410" s="105">
        <v>3.36</v>
      </c>
      <c r="J410" s="103">
        <v>3000</v>
      </c>
      <c r="K410" s="105">
        <v>10080</v>
      </c>
      <c r="L410" s="103" t="s">
        <v>936</v>
      </c>
      <c r="M410" s="11" t="s">
        <v>820</v>
      </c>
      <c r="N410" s="11"/>
    </row>
    <row r="411" spans="1:14" ht="30">
      <c r="A411" s="103" t="s">
        <v>1459</v>
      </c>
      <c r="B411" s="103" t="s">
        <v>1460</v>
      </c>
      <c r="C411" s="104">
        <v>44516</v>
      </c>
      <c r="D411" s="103" t="s">
        <v>1461</v>
      </c>
      <c r="E411" s="103" t="s">
        <v>1462</v>
      </c>
      <c r="F411" s="51" t="s">
        <v>1488</v>
      </c>
      <c r="G411" s="103" t="s">
        <v>1463</v>
      </c>
      <c r="H411" s="103" t="s">
        <v>11</v>
      </c>
      <c r="I411" s="105">
        <v>3.71</v>
      </c>
      <c r="J411" s="103">
        <v>100</v>
      </c>
      <c r="K411" s="105">
        <v>371</v>
      </c>
      <c r="L411" s="103" t="s">
        <v>33</v>
      </c>
      <c r="M411" s="11" t="s">
        <v>820</v>
      </c>
      <c r="N411" s="11"/>
    </row>
    <row r="412" spans="1:14" ht="45">
      <c r="A412" s="103" t="s">
        <v>92</v>
      </c>
      <c r="B412" s="81" t="s">
        <v>1464</v>
      </c>
      <c r="C412" s="82">
        <v>44516</v>
      </c>
      <c r="D412" s="81" t="s">
        <v>1465</v>
      </c>
      <c r="E412" s="81" t="s">
        <v>1466</v>
      </c>
      <c r="F412" s="91" t="s">
        <v>1467</v>
      </c>
      <c r="G412" s="81" t="s">
        <v>1316</v>
      </c>
      <c r="H412" s="81" t="s">
        <v>11</v>
      </c>
      <c r="I412" s="83">
        <v>800</v>
      </c>
      <c r="J412" s="81">
        <v>4</v>
      </c>
      <c r="K412" s="83">
        <v>3200</v>
      </c>
      <c r="L412" s="81" t="s">
        <v>12</v>
      </c>
      <c r="M412" s="11" t="s">
        <v>1482</v>
      </c>
      <c r="N412" s="11"/>
    </row>
    <row r="413" spans="1:14" ht="30">
      <c r="A413" s="103" t="s">
        <v>1469</v>
      </c>
      <c r="B413" s="103" t="s">
        <v>1470</v>
      </c>
      <c r="C413" s="104">
        <v>44516</v>
      </c>
      <c r="D413" s="103" t="s">
        <v>1468</v>
      </c>
      <c r="E413" s="103" t="s">
        <v>1471</v>
      </c>
      <c r="F413" s="51" t="s">
        <v>1472</v>
      </c>
      <c r="G413" s="103" t="s">
        <v>458</v>
      </c>
      <c r="H413" s="103" t="s">
        <v>14</v>
      </c>
      <c r="I413" s="105">
        <v>40.962499999999999</v>
      </c>
      <c r="J413" s="103">
        <v>100</v>
      </c>
      <c r="K413" s="105">
        <v>4096.25</v>
      </c>
      <c r="L413" s="103" t="s">
        <v>936</v>
      </c>
      <c r="M413" s="11" t="s">
        <v>1483</v>
      </c>
      <c r="N413" s="11"/>
    </row>
    <row r="414" spans="1:14" ht="30">
      <c r="A414" s="103" t="s">
        <v>1469</v>
      </c>
      <c r="B414" s="103" t="s">
        <v>1470</v>
      </c>
      <c r="C414" s="104">
        <v>44516</v>
      </c>
      <c r="D414" s="103" t="s">
        <v>1468</v>
      </c>
      <c r="E414" s="103" t="s">
        <v>1473</v>
      </c>
      <c r="F414" s="51" t="s">
        <v>1472</v>
      </c>
      <c r="G414" s="103" t="s">
        <v>458</v>
      </c>
      <c r="H414" s="103" t="s">
        <v>14</v>
      </c>
      <c r="I414" s="105">
        <v>40.962499999999999</v>
      </c>
      <c r="J414" s="103">
        <v>50</v>
      </c>
      <c r="K414" s="105">
        <v>2048.13</v>
      </c>
      <c r="L414" s="103" t="s">
        <v>936</v>
      </c>
      <c r="M414" s="11" t="s">
        <v>1483</v>
      </c>
      <c r="N414" s="11"/>
    </row>
    <row r="415" spans="1:14" ht="30">
      <c r="A415" s="103" t="s">
        <v>1469</v>
      </c>
      <c r="B415" s="103" t="s">
        <v>1470</v>
      </c>
      <c r="C415" s="104">
        <v>44516</v>
      </c>
      <c r="D415" s="103" t="s">
        <v>1468</v>
      </c>
      <c r="E415" s="103" t="s">
        <v>1474</v>
      </c>
      <c r="F415" s="51" t="s">
        <v>1472</v>
      </c>
      <c r="G415" s="103" t="s">
        <v>458</v>
      </c>
      <c r="H415" s="103" t="s">
        <v>14</v>
      </c>
      <c r="I415" s="105">
        <v>40.962499999999999</v>
      </c>
      <c r="J415" s="103">
        <v>100</v>
      </c>
      <c r="K415" s="105">
        <v>4096.25</v>
      </c>
      <c r="L415" s="103" t="s">
        <v>936</v>
      </c>
      <c r="M415" s="11" t="s">
        <v>1483</v>
      </c>
      <c r="N415" s="11"/>
    </row>
    <row r="416" spans="1:14" ht="30">
      <c r="A416" s="103" t="s">
        <v>1469</v>
      </c>
      <c r="B416" s="103" t="s">
        <v>1470</v>
      </c>
      <c r="C416" s="104">
        <v>44516</v>
      </c>
      <c r="D416" s="103" t="s">
        <v>1468</v>
      </c>
      <c r="E416" s="103" t="s">
        <v>1475</v>
      </c>
      <c r="F416" s="51" t="s">
        <v>1472</v>
      </c>
      <c r="G416" s="103" t="s">
        <v>458</v>
      </c>
      <c r="H416" s="103" t="s">
        <v>347</v>
      </c>
      <c r="I416" s="105">
        <v>16.385000000000002</v>
      </c>
      <c r="J416" s="103">
        <v>100</v>
      </c>
      <c r="K416" s="105">
        <v>1638.5</v>
      </c>
      <c r="L416" s="103" t="s">
        <v>936</v>
      </c>
      <c r="M416" s="11" t="s">
        <v>1483</v>
      </c>
      <c r="N416" s="11"/>
    </row>
    <row r="417" spans="1:14" ht="45">
      <c r="A417" s="103" t="s">
        <v>92</v>
      </c>
      <c r="B417" s="81" t="s">
        <v>1476</v>
      </c>
      <c r="C417" s="82">
        <v>44522</v>
      </c>
      <c r="D417" s="81" t="s">
        <v>1477</v>
      </c>
      <c r="E417" s="81" t="s">
        <v>1480</v>
      </c>
      <c r="F417" s="91" t="s">
        <v>1478</v>
      </c>
      <c r="G417" s="81" t="s">
        <v>1479</v>
      </c>
      <c r="H417" s="81" t="s">
        <v>11</v>
      </c>
      <c r="I417" s="83">
        <v>620</v>
      </c>
      <c r="J417" s="81">
        <v>6</v>
      </c>
      <c r="K417" s="83">
        <v>3720</v>
      </c>
      <c r="L417" s="81" t="s">
        <v>258</v>
      </c>
      <c r="M417" s="11" t="s">
        <v>1518</v>
      </c>
      <c r="N417" s="11"/>
    </row>
    <row r="418" spans="1:14" ht="45">
      <c r="A418" s="103" t="s">
        <v>92</v>
      </c>
      <c r="B418" s="81" t="s">
        <v>1476</v>
      </c>
      <c r="C418" s="82">
        <v>44522</v>
      </c>
      <c r="D418" s="81" t="s">
        <v>1477</v>
      </c>
      <c r="E418" s="81" t="s">
        <v>1481</v>
      </c>
      <c r="F418" s="91" t="s">
        <v>1478</v>
      </c>
      <c r="G418" s="81" t="s">
        <v>1479</v>
      </c>
      <c r="H418" s="81" t="s">
        <v>11</v>
      </c>
      <c r="I418" s="83">
        <v>300</v>
      </c>
      <c r="J418" s="81">
        <v>2</v>
      </c>
      <c r="K418" s="83">
        <v>600</v>
      </c>
      <c r="L418" s="81" t="s">
        <v>258</v>
      </c>
      <c r="M418" s="11" t="s">
        <v>1518</v>
      </c>
      <c r="N418" s="11"/>
    </row>
    <row r="419" spans="1:14" ht="30">
      <c r="A419" s="103" t="s">
        <v>1305</v>
      </c>
      <c r="B419" s="103" t="s">
        <v>788</v>
      </c>
      <c r="C419" s="104">
        <v>44526</v>
      </c>
      <c r="D419" s="103" t="s">
        <v>789</v>
      </c>
      <c r="E419" s="103" t="s">
        <v>1075</v>
      </c>
      <c r="F419" s="51" t="s">
        <v>1284</v>
      </c>
      <c r="G419" s="103" t="s">
        <v>1077</v>
      </c>
      <c r="H419" s="103" t="s">
        <v>14</v>
      </c>
      <c r="I419" s="105">
        <v>7.5</v>
      </c>
      <c r="J419" s="103">
        <v>300</v>
      </c>
      <c r="K419" s="105">
        <v>2250</v>
      </c>
      <c r="L419" s="103" t="s">
        <v>936</v>
      </c>
      <c r="M419" s="11" t="s">
        <v>820</v>
      </c>
      <c r="N419" s="11"/>
    </row>
    <row r="420" spans="1:14" ht="30">
      <c r="A420" s="103" t="s">
        <v>1305</v>
      </c>
      <c r="B420" s="103" t="s">
        <v>788</v>
      </c>
      <c r="C420" s="104">
        <v>44526</v>
      </c>
      <c r="D420" s="103" t="s">
        <v>789</v>
      </c>
      <c r="E420" s="103" t="s">
        <v>1319</v>
      </c>
      <c r="F420" s="51" t="s">
        <v>1284</v>
      </c>
      <c r="G420" s="103" t="s">
        <v>799</v>
      </c>
      <c r="H420" s="103" t="s">
        <v>11</v>
      </c>
      <c r="I420" s="105">
        <v>3.36</v>
      </c>
      <c r="J420" s="103">
        <v>1600</v>
      </c>
      <c r="K420" s="105">
        <v>5376</v>
      </c>
      <c r="L420" s="103" t="s">
        <v>936</v>
      </c>
      <c r="M420" s="11" t="s">
        <v>820</v>
      </c>
      <c r="N420" s="11"/>
    </row>
    <row r="421" spans="1:14" ht="30">
      <c r="A421" s="103" t="s">
        <v>1305</v>
      </c>
      <c r="B421" s="103" t="s">
        <v>788</v>
      </c>
      <c r="C421" s="104">
        <v>44526</v>
      </c>
      <c r="D421" s="103" t="s">
        <v>789</v>
      </c>
      <c r="E421" s="103" t="s">
        <v>1099</v>
      </c>
      <c r="F421" s="51" t="s">
        <v>1284</v>
      </c>
      <c r="G421" s="103" t="s">
        <v>1100</v>
      </c>
      <c r="H421" s="103" t="s">
        <v>11</v>
      </c>
      <c r="I421" s="105">
        <v>6.25</v>
      </c>
      <c r="J421" s="103">
        <v>600</v>
      </c>
      <c r="K421" s="105">
        <v>3750</v>
      </c>
      <c r="L421" s="103" t="s">
        <v>936</v>
      </c>
      <c r="M421" s="11" t="s">
        <v>820</v>
      </c>
      <c r="N421" s="11"/>
    </row>
    <row r="422" spans="1:14" ht="30">
      <c r="A422" s="103" t="s">
        <v>1305</v>
      </c>
      <c r="B422" s="103" t="s">
        <v>788</v>
      </c>
      <c r="C422" s="104">
        <v>44526</v>
      </c>
      <c r="D422" s="103" t="s">
        <v>789</v>
      </c>
      <c r="E422" s="103" t="s">
        <v>293</v>
      </c>
      <c r="F422" s="51" t="s">
        <v>1284</v>
      </c>
      <c r="G422" s="103" t="s">
        <v>284</v>
      </c>
      <c r="H422" s="103" t="s">
        <v>11</v>
      </c>
      <c r="I422" s="105">
        <v>1.04</v>
      </c>
      <c r="J422" s="103">
        <v>6400</v>
      </c>
      <c r="K422" s="105">
        <v>6656</v>
      </c>
      <c r="L422" s="103" t="s">
        <v>936</v>
      </c>
      <c r="M422" s="11" t="s">
        <v>820</v>
      </c>
      <c r="N422" s="11"/>
    </row>
    <row r="423" spans="1:14" ht="30">
      <c r="A423" s="103" t="s">
        <v>1305</v>
      </c>
      <c r="B423" s="103" t="s">
        <v>788</v>
      </c>
      <c r="C423" s="104">
        <v>44526</v>
      </c>
      <c r="D423" s="103" t="s">
        <v>789</v>
      </c>
      <c r="E423" s="103" t="s">
        <v>1484</v>
      </c>
      <c r="F423" s="51" t="s">
        <v>1284</v>
      </c>
      <c r="G423" s="103" t="s">
        <v>805</v>
      </c>
      <c r="H423" s="103" t="s">
        <v>347</v>
      </c>
      <c r="I423" s="105">
        <v>54.1</v>
      </c>
      <c r="J423" s="103">
        <v>30</v>
      </c>
      <c r="K423" s="105">
        <v>1623</v>
      </c>
      <c r="L423" s="103" t="s">
        <v>936</v>
      </c>
      <c r="M423" s="11" t="s">
        <v>820</v>
      </c>
      <c r="N423" s="11"/>
    </row>
    <row r="424" spans="1:14" ht="30">
      <c r="A424" s="103" t="s">
        <v>1305</v>
      </c>
      <c r="B424" s="103" t="s">
        <v>788</v>
      </c>
      <c r="C424" s="104">
        <v>44526</v>
      </c>
      <c r="D424" s="103" t="s">
        <v>789</v>
      </c>
      <c r="E424" s="103" t="s">
        <v>1519</v>
      </c>
      <c r="F424" s="51" t="s">
        <v>1284</v>
      </c>
      <c r="G424" s="103" t="s">
        <v>1289</v>
      </c>
      <c r="H424" s="103" t="s">
        <v>11</v>
      </c>
      <c r="I424" s="105">
        <v>2.56</v>
      </c>
      <c r="J424" s="103">
        <v>50</v>
      </c>
      <c r="K424" s="105">
        <v>128</v>
      </c>
      <c r="L424" s="103" t="s">
        <v>936</v>
      </c>
      <c r="M424" s="11" t="s">
        <v>820</v>
      </c>
      <c r="N424" s="11"/>
    </row>
    <row r="425" spans="1:14" ht="30">
      <c r="A425" s="103" t="s">
        <v>1305</v>
      </c>
      <c r="B425" s="103" t="s">
        <v>788</v>
      </c>
      <c r="C425" s="104">
        <v>44526</v>
      </c>
      <c r="D425" s="103" t="s">
        <v>789</v>
      </c>
      <c r="E425" s="103" t="s">
        <v>1485</v>
      </c>
      <c r="F425" s="51" t="s">
        <v>1284</v>
      </c>
      <c r="G425" s="103" t="s">
        <v>1289</v>
      </c>
      <c r="H425" s="103" t="s">
        <v>11</v>
      </c>
      <c r="I425" s="105">
        <v>2.56</v>
      </c>
      <c r="J425" s="103">
        <v>50</v>
      </c>
      <c r="K425" s="105">
        <v>128</v>
      </c>
      <c r="L425" s="103" t="s">
        <v>936</v>
      </c>
      <c r="M425" s="11" t="s">
        <v>820</v>
      </c>
      <c r="N425" s="11"/>
    </row>
    <row r="426" spans="1:14" ht="30">
      <c r="A426" s="103" t="s">
        <v>1305</v>
      </c>
      <c r="B426" s="103" t="s">
        <v>788</v>
      </c>
      <c r="C426" s="104">
        <v>44526</v>
      </c>
      <c r="D426" s="103" t="s">
        <v>789</v>
      </c>
      <c r="E426" s="103" t="s">
        <v>806</v>
      </c>
      <c r="F426" s="51" t="s">
        <v>1284</v>
      </c>
      <c r="G426" s="103" t="s">
        <v>1289</v>
      </c>
      <c r="H426" s="103" t="s">
        <v>14</v>
      </c>
      <c r="I426" s="105">
        <v>139</v>
      </c>
      <c r="J426" s="103">
        <v>30</v>
      </c>
      <c r="K426" s="105">
        <v>4170</v>
      </c>
      <c r="L426" s="103" t="s">
        <v>936</v>
      </c>
      <c r="M426" s="11" t="s">
        <v>820</v>
      </c>
      <c r="N426" s="11"/>
    </row>
    <row r="427" spans="1:14" ht="30">
      <c r="A427" s="103" t="s">
        <v>1305</v>
      </c>
      <c r="B427" s="103" t="s">
        <v>788</v>
      </c>
      <c r="C427" s="104">
        <v>44526</v>
      </c>
      <c r="D427" s="103" t="s">
        <v>789</v>
      </c>
      <c r="E427" s="103" t="s">
        <v>399</v>
      </c>
      <c r="F427" s="51" t="s">
        <v>1284</v>
      </c>
      <c r="G427" s="103" t="s">
        <v>1074</v>
      </c>
      <c r="H427" s="103" t="s">
        <v>400</v>
      </c>
      <c r="I427" s="105">
        <v>4.74</v>
      </c>
      <c r="J427" s="103">
        <v>216</v>
      </c>
      <c r="K427" s="105">
        <v>1023.84</v>
      </c>
      <c r="L427" s="103" t="s">
        <v>936</v>
      </c>
      <c r="M427" s="11" t="s">
        <v>820</v>
      </c>
      <c r="N427" s="11"/>
    </row>
    <row r="428" spans="1:14" ht="30">
      <c r="A428" s="103" t="s">
        <v>1305</v>
      </c>
      <c r="B428" s="103" t="s">
        <v>788</v>
      </c>
      <c r="C428" s="104">
        <v>44526</v>
      </c>
      <c r="D428" s="103" t="s">
        <v>789</v>
      </c>
      <c r="E428" s="103" t="s">
        <v>1086</v>
      </c>
      <c r="F428" s="51" t="s">
        <v>1284</v>
      </c>
      <c r="G428" s="103" t="s">
        <v>189</v>
      </c>
      <c r="H428" s="103" t="s">
        <v>11</v>
      </c>
      <c r="I428" s="105">
        <v>2.1800000000000002</v>
      </c>
      <c r="J428" s="103">
        <v>600</v>
      </c>
      <c r="K428" s="105">
        <v>1308</v>
      </c>
      <c r="L428" s="103" t="s">
        <v>936</v>
      </c>
      <c r="M428" s="11" t="s">
        <v>820</v>
      </c>
      <c r="N428" s="11"/>
    </row>
    <row r="429" spans="1:14" ht="30">
      <c r="A429" s="103" t="s">
        <v>1305</v>
      </c>
      <c r="B429" s="103" t="s">
        <v>788</v>
      </c>
      <c r="C429" s="104">
        <v>44526</v>
      </c>
      <c r="D429" s="103" t="s">
        <v>789</v>
      </c>
      <c r="E429" s="103" t="s">
        <v>1486</v>
      </c>
      <c r="F429" s="51" t="s">
        <v>1284</v>
      </c>
      <c r="G429" s="103" t="s">
        <v>189</v>
      </c>
      <c r="H429" s="103" t="s">
        <v>11</v>
      </c>
      <c r="I429" s="105">
        <v>2.0699999999999998</v>
      </c>
      <c r="J429" s="103">
        <v>800</v>
      </c>
      <c r="K429" s="105">
        <v>1656</v>
      </c>
      <c r="L429" s="103" t="s">
        <v>936</v>
      </c>
      <c r="M429" s="11" t="s">
        <v>820</v>
      </c>
      <c r="N429" s="11"/>
    </row>
    <row r="430" spans="1:14" ht="30">
      <c r="A430" s="103" t="s">
        <v>1305</v>
      </c>
      <c r="B430" s="103" t="s">
        <v>788</v>
      </c>
      <c r="C430" s="104">
        <v>44526</v>
      </c>
      <c r="D430" s="103" t="s">
        <v>789</v>
      </c>
      <c r="E430" s="103" t="s">
        <v>1487</v>
      </c>
      <c r="F430" s="51" t="s">
        <v>1284</v>
      </c>
      <c r="G430" s="103" t="s">
        <v>189</v>
      </c>
      <c r="H430" s="103" t="s">
        <v>11</v>
      </c>
      <c r="I430" s="130">
        <v>2.0705</v>
      </c>
      <c r="J430" s="103">
        <v>2500</v>
      </c>
      <c r="K430" s="105">
        <v>5176.25</v>
      </c>
      <c r="L430" s="103" t="s">
        <v>936</v>
      </c>
      <c r="M430" s="11" t="s">
        <v>820</v>
      </c>
      <c r="N430" s="11"/>
    </row>
    <row r="431" spans="1:14" ht="30">
      <c r="A431" s="103" t="s">
        <v>1459</v>
      </c>
      <c r="B431" s="103" t="s">
        <v>1460</v>
      </c>
      <c r="C431" s="104">
        <v>44526</v>
      </c>
      <c r="D431" s="103" t="s">
        <v>1461</v>
      </c>
      <c r="E431" s="103" t="s">
        <v>953</v>
      </c>
      <c r="F431" s="51" t="s">
        <v>1488</v>
      </c>
      <c r="G431" s="103" t="s">
        <v>1489</v>
      </c>
      <c r="H431" s="103" t="s">
        <v>14</v>
      </c>
      <c r="I431" s="105">
        <v>19.600000000000001</v>
      </c>
      <c r="J431" s="103">
        <v>40</v>
      </c>
      <c r="K431" s="105">
        <v>784</v>
      </c>
      <c r="L431" s="103" t="s">
        <v>33</v>
      </c>
      <c r="M431" s="11" t="s">
        <v>1520</v>
      </c>
      <c r="N431" s="11"/>
    </row>
    <row r="432" spans="1:14" ht="30">
      <c r="A432" s="103" t="s">
        <v>1459</v>
      </c>
      <c r="B432" s="103" t="s">
        <v>1460</v>
      </c>
      <c r="C432" s="104">
        <v>44526</v>
      </c>
      <c r="D432" s="103" t="s">
        <v>1461</v>
      </c>
      <c r="E432" s="103" t="s">
        <v>954</v>
      </c>
      <c r="F432" s="51" t="s">
        <v>1488</v>
      </c>
      <c r="G432" s="103" t="s">
        <v>1489</v>
      </c>
      <c r="H432" s="103" t="s">
        <v>14</v>
      </c>
      <c r="I432" s="105">
        <v>19.600000000000001</v>
      </c>
      <c r="J432" s="103">
        <v>360</v>
      </c>
      <c r="K432" s="105">
        <v>7054</v>
      </c>
      <c r="L432" s="103" t="s">
        <v>33</v>
      </c>
      <c r="M432" s="11" t="s">
        <v>1520</v>
      </c>
      <c r="N432" s="11"/>
    </row>
    <row r="433" spans="1:14" ht="30">
      <c r="A433" s="103" t="s">
        <v>1459</v>
      </c>
      <c r="B433" s="103" t="s">
        <v>1460</v>
      </c>
      <c r="C433" s="104">
        <v>44526</v>
      </c>
      <c r="D433" s="103" t="s">
        <v>1461</v>
      </c>
      <c r="E433" s="103" t="s">
        <v>1490</v>
      </c>
      <c r="F433" s="51" t="s">
        <v>1488</v>
      </c>
      <c r="G433" s="103" t="s">
        <v>1489</v>
      </c>
      <c r="H433" s="103" t="s">
        <v>14</v>
      </c>
      <c r="I433" s="105">
        <v>19.989999999999998</v>
      </c>
      <c r="J433" s="103">
        <v>530</v>
      </c>
      <c r="K433" s="105">
        <v>10594.7</v>
      </c>
      <c r="L433" s="103" t="s">
        <v>33</v>
      </c>
      <c r="M433" s="11" t="s">
        <v>1520</v>
      </c>
      <c r="N433" s="11"/>
    </row>
    <row r="434" spans="1:14" ht="30">
      <c r="A434" s="103" t="s">
        <v>1459</v>
      </c>
      <c r="B434" s="103" t="s">
        <v>1460</v>
      </c>
      <c r="C434" s="104">
        <v>44526</v>
      </c>
      <c r="D434" s="103" t="s">
        <v>1461</v>
      </c>
      <c r="E434" s="103" t="s">
        <v>1491</v>
      </c>
      <c r="F434" s="51" t="s">
        <v>1488</v>
      </c>
      <c r="G434" s="103" t="s">
        <v>898</v>
      </c>
      <c r="H434" s="103" t="s">
        <v>11</v>
      </c>
      <c r="I434" s="105">
        <v>9</v>
      </c>
      <c r="J434" s="103">
        <v>80</v>
      </c>
      <c r="K434" s="105">
        <v>720</v>
      </c>
      <c r="L434" s="103" t="s">
        <v>33</v>
      </c>
      <c r="M434" s="11" t="s">
        <v>1520</v>
      </c>
      <c r="N434" s="11"/>
    </row>
    <row r="435" spans="1:14" ht="30">
      <c r="A435" s="103" t="s">
        <v>1459</v>
      </c>
      <c r="B435" s="103" t="s">
        <v>1460</v>
      </c>
      <c r="C435" s="104">
        <v>44526</v>
      </c>
      <c r="D435" s="103" t="s">
        <v>1461</v>
      </c>
      <c r="E435" s="103" t="s">
        <v>752</v>
      </c>
      <c r="F435" s="51" t="s">
        <v>1488</v>
      </c>
      <c r="G435" s="103" t="s">
        <v>1492</v>
      </c>
      <c r="H435" s="103" t="s">
        <v>830</v>
      </c>
      <c r="I435" s="105">
        <v>9</v>
      </c>
      <c r="J435" s="103">
        <v>50</v>
      </c>
      <c r="K435" s="105">
        <v>450</v>
      </c>
      <c r="L435" s="103" t="s">
        <v>33</v>
      </c>
      <c r="M435" s="11" t="s">
        <v>1520</v>
      </c>
      <c r="N435" s="11"/>
    </row>
    <row r="436" spans="1:14" ht="30">
      <c r="A436" s="103" t="s">
        <v>1459</v>
      </c>
      <c r="B436" s="103" t="s">
        <v>1460</v>
      </c>
      <c r="C436" s="104">
        <v>44526</v>
      </c>
      <c r="D436" s="103" t="s">
        <v>1461</v>
      </c>
      <c r="E436" s="103" t="s">
        <v>1108</v>
      </c>
      <c r="F436" s="51" t="s">
        <v>1488</v>
      </c>
      <c r="G436" s="103" t="s">
        <v>1492</v>
      </c>
      <c r="H436" s="103" t="s">
        <v>11</v>
      </c>
      <c r="I436" s="105">
        <v>0.19</v>
      </c>
      <c r="J436" s="103">
        <v>8000</v>
      </c>
      <c r="K436" s="105">
        <v>1520</v>
      </c>
      <c r="L436" s="103" t="s">
        <v>33</v>
      </c>
      <c r="M436" s="11" t="s">
        <v>1520</v>
      </c>
      <c r="N436" s="11"/>
    </row>
    <row r="437" spans="1:14" ht="30">
      <c r="A437" s="103" t="s">
        <v>1192</v>
      </c>
      <c r="B437" s="129" t="s">
        <v>663</v>
      </c>
      <c r="C437" s="104">
        <v>44526</v>
      </c>
      <c r="D437" s="103" t="s">
        <v>1493</v>
      </c>
      <c r="E437" s="103" t="s">
        <v>1437</v>
      </c>
      <c r="F437" s="51" t="s">
        <v>1296</v>
      </c>
      <c r="G437" s="103" t="s">
        <v>71</v>
      </c>
      <c r="H437" s="103" t="s">
        <v>338</v>
      </c>
      <c r="I437" s="105">
        <v>0.49</v>
      </c>
      <c r="J437" s="103">
        <v>8000</v>
      </c>
      <c r="K437" s="105">
        <v>3920</v>
      </c>
      <c r="L437" s="103" t="s">
        <v>936</v>
      </c>
      <c r="M437" s="11" t="s">
        <v>1001</v>
      </c>
      <c r="N437" s="11"/>
    </row>
    <row r="438" spans="1:14" ht="30">
      <c r="A438" s="103" t="s">
        <v>1192</v>
      </c>
      <c r="B438" s="129" t="s">
        <v>663</v>
      </c>
      <c r="C438" s="104">
        <v>44526</v>
      </c>
      <c r="D438" s="103" t="s">
        <v>1493</v>
      </c>
      <c r="E438" s="103" t="s">
        <v>1494</v>
      </c>
      <c r="F438" s="51" t="s">
        <v>1296</v>
      </c>
      <c r="G438" s="103" t="s">
        <v>1218</v>
      </c>
      <c r="H438" s="103" t="s">
        <v>369</v>
      </c>
      <c r="I438" s="105">
        <v>0.109</v>
      </c>
      <c r="J438" s="103">
        <v>50000</v>
      </c>
      <c r="K438" s="105">
        <v>5450</v>
      </c>
      <c r="L438" s="103" t="s">
        <v>936</v>
      </c>
      <c r="M438" s="11" t="s">
        <v>1001</v>
      </c>
      <c r="N438" s="11"/>
    </row>
    <row r="439" spans="1:14" ht="30">
      <c r="A439" s="103" t="s">
        <v>1192</v>
      </c>
      <c r="B439" s="129" t="s">
        <v>663</v>
      </c>
      <c r="C439" s="104">
        <v>44526</v>
      </c>
      <c r="D439" s="103" t="s">
        <v>1493</v>
      </c>
      <c r="E439" s="103" t="s">
        <v>507</v>
      </c>
      <c r="F439" s="51" t="s">
        <v>1296</v>
      </c>
      <c r="G439" s="103" t="s">
        <v>452</v>
      </c>
      <c r="H439" s="103" t="s">
        <v>1049</v>
      </c>
      <c r="I439" s="105">
        <v>0.22900000000000001</v>
      </c>
      <c r="J439" s="103">
        <v>8000</v>
      </c>
      <c r="K439" s="105">
        <v>1832</v>
      </c>
      <c r="L439" s="103" t="s">
        <v>936</v>
      </c>
      <c r="M439" s="11" t="s">
        <v>1001</v>
      </c>
      <c r="N439" s="11"/>
    </row>
    <row r="440" spans="1:14" ht="30">
      <c r="A440" s="103" t="s">
        <v>1192</v>
      </c>
      <c r="B440" s="129" t="s">
        <v>663</v>
      </c>
      <c r="C440" s="104">
        <v>44526</v>
      </c>
      <c r="D440" s="103" t="s">
        <v>1493</v>
      </c>
      <c r="E440" s="103" t="s">
        <v>1495</v>
      </c>
      <c r="F440" s="51" t="s">
        <v>1296</v>
      </c>
      <c r="G440" s="103" t="s">
        <v>1496</v>
      </c>
      <c r="H440" s="103" t="s">
        <v>338</v>
      </c>
      <c r="I440" s="105">
        <v>9.6300000000000008</v>
      </c>
      <c r="J440" s="103">
        <v>500</v>
      </c>
      <c r="K440" s="105">
        <v>4815</v>
      </c>
      <c r="L440" s="103" t="s">
        <v>936</v>
      </c>
      <c r="M440" s="11" t="s">
        <v>1001</v>
      </c>
      <c r="N440" s="11"/>
    </row>
    <row r="441" spans="1:14" ht="30">
      <c r="A441" s="103" t="s">
        <v>1192</v>
      </c>
      <c r="B441" s="129" t="s">
        <v>663</v>
      </c>
      <c r="C441" s="104">
        <v>44526</v>
      </c>
      <c r="D441" s="103" t="s">
        <v>1493</v>
      </c>
      <c r="E441" s="103" t="s">
        <v>964</v>
      </c>
      <c r="F441" s="51" t="s">
        <v>1296</v>
      </c>
      <c r="G441" s="103" t="s">
        <v>1497</v>
      </c>
      <c r="H441" s="103" t="s">
        <v>447</v>
      </c>
      <c r="I441" s="105">
        <v>2.97</v>
      </c>
      <c r="J441" s="103">
        <v>2000</v>
      </c>
      <c r="K441" s="105">
        <v>5940</v>
      </c>
      <c r="L441" s="103" t="s">
        <v>936</v>
      </c>
      <c r="M441" s="11" t="s">
        <v>1001</v>
      </c>
      <c r="N441" s="11"/>
    </row>
    <row r="442" spans="1:14" ht="30">
      <c r="A442" s="103" t="s">
        <v>1192</v>
      </c>
      <c r="B442" s="129" t="s">
        <v>663</v>
      </c>
      <c r="C442" s="104">
        <v>44526</v>
      </c>
      <c r="D442" s="103" t="s">
        <v>1493</v>
      </c>
      <c r="E442" s="103" t="s">
        <v>965</v>
      </c>
      <c r="F442" s="51" t="s">
        <v>1296</v>
      </c>
      <c r="G442" s="103" t="s">
        <v>1497</v>
      </c>
      <c r="H442" s="103" t="s">
        <v>369</v>
      </c>
      <c r="I442" s="105">
        <v>0.1386</v>
      </c>
      <c r="J442" s="103">
        <v>20000</v>
      </c>
      <c r="K442" s="105">
        <v>2772</v>
      </c>
      <c r="L442" s="103" t="s">
        <v>936</v>
      </c>
      <c r="M442" s="11" t="s">
        <v>1001</v>
      </c>
      <c r="N442" s="11"/>
    </row>
    <row r="443" spans="1:14" ht="30">
      <c r="A443" s="103" t="s">
        <v>1192</v>
      </c>
      <c r="B443" s="129" t="s">
        <v>663</v>
      </c>
      <c r="C443" s="104">
        <v>44526</v>
      </c>
      <c r="D443" s="103" t="s">
        <v>1493</v>
      </c>
      <c r="E443" s="103" t="s">
        <v>1203</v>
      </c>
      <c r="F443" s="51" t="s">
        <v>1296</v>
      </c>
      <c r="G443" s="103" t="s">
        <v>1204</v>
      </c>
      <c r="H443" s="103" t="s">
        <v>447</v>
      </c>
      <c r="I443" s="105">
        <v>7.3</v>
      </c>
      <c r="J443" s="103">
        <v>800</v>
      </c>
      <c r="K443" s="105">
        <v>5840</v>
      </c>
      <c r="L443" s="103" t="s">
        <v>936</v>
      </c>
      <c r="M443" s="11" t="s">
        <v>1001</v>
      </c>
      <c r="N443" s="11"/>
    </row>
    <row r="444" spans="1:14" ht="30">
      <c r="A444" s="103" t="s">
        <v>1192</v>
      </c>
      <c r="B444" s="129" t="s">
        <v>663</v>
      </c>
      <c r="C444" s="104">
        <v>44526</v>
      </c>
      <c r="D444" s="103" t="s">
        <v>1493</v>
      </c>
      <c r="E444" s="103" t="s">
        <v>1498</v>
      </c>
      <c r="F444" s="51" t="s">
        <v>1296</v>
      </c>
      <c r="G444" s="103" t="s">
        <v>848</v>
      </c>
      <c r="H444" s="103" t="s">
        <v>338</v>
      </c>
      <c r="I444" s="105">
        <v>2.77</v>
      </c>
      <c r="J444" s="103">
        <v>100</v>
      </c>
      <c r="K444" s="105">
        <v>277</v>
      </c>
      <c r="L444" s="103" t="s">
        <v>936</v>
      </c>
      <c r="M444" s="11" t="s">
        <v>1001</v>
      </c>
      <c r="N444" s="11"/>
    </row>
    <row r="445" spans="1:14" ht="45">
      <c r="A445" s="103" t="s">
        <v>92</v>
      </c>
      <c r="B445" s="103" t="s">
        <v>1499</v>
      </c>
      <c r="C445" s="104">
        <v>44526</v>
      </c>
      <c r="D445" s="103" t="s">
        <v>1500</v>
      </c>
      <c r="E445" s="103" t="s">
        <v>1214</v>
      </c>
      <c r="F445" s="91" t="s">
        <v>1501</v>
      </c>
      <c r="G445" s="103" t="s">
        <v>1419</v>
      </c>
      <c r="H445" s="103" t="s">
        <v>447</v>
      </c>
      <c r="I445" s="105">
        <v>3.23</v>
      </c>
      <c r="J445" s="103">
        <v>3000</v>
      </c>
      <c r="K445" s="105">
        <v>9690</v>
      </c>
      <c r="L445" s="103" t="s">
        <v>258</v>
      </c>
      <c r="M445" s="11" t="s">
        <v>1521</v>
      </c>
      <c r="N445" s="11"/>
    </row>
    <row r="446" spans="1:14" ht="45">
      <c r="A446" s="103" t="s">
        <v>92</v>
      </c>
      <c r="B446" s="103" t="s">
        <v>1502</v>
      </c>
      <c r="C446" s="104">
        <v>44526</v>
      </c>
      <c r="D446" s="103" t="s">
        <v>1503</v>
      </c>
      <c r="E446" s="103" t="s">
        <v>672</v>
      </c>
      <c r="F446" s="91" t="s">
        <v>1504</v>
      </c>
      <c r="G446" s="103" t="s">
        <v>805</v>
      </c>
      <c r="H446" s="103" t="s">
        <v>11</v>
      </c>
      <c r="I446" s="105">
        <v>0.22</v>
      </c>
      <c r="J446" s="103">
        <v>5000</v>
      </c>
      <c r="K446" s="105">
        <v>1100</v>
      </c>
      <c r="L446" s="103" t="s">
        <v>258</v>
      </c>
      <c r="M446" s="11" t="s">
        <v>1522</v>
      </c>
      <c r="N446" s="11"/>
    </row>
    <row r="447" spans="1:14" ht="45">
      <c r="A447" s="103" t="s">
        <v>92</v>
      </c>
      <c r="B447" s="103" t="s">
        <v>1505</v>
      </c>
      <c r="C447" s="104">
        <v>44526</v>
      </c>
      <c r="D447" s="103" t="s">
        <v>1506</v>
      </c>
      <c r="E447" s="103" t="s">
        <v>951</v>
      </c>
      <c r="F447" s="91" t="s">
        <v>1507</v>
      </c>
      <c r="G447" s="103" t="s">
        <v>458</v>
      </c>
      <c r="H447" s="103" t="s">
        <v>11</v>
      </c>
      <c r="I447" s="105">
        <v>38</v>
      </c>
      <c r="J447" s="103">
        <v>60</v>
      </c>
      <c r="K447" s="105">
        <v>2280</v>
      </c>
      <c r="L447" s="103" t="s">
        <v>258</v>
      </c>
      <c r="M447" s="11" t="s">
        <v>1523</v>
      </c>
      <c r="N447" s="11"/>
    </row>
    <row r="448" spans="1:14" ht="45">
      <c r="A448" s="103" t="s">
        <v>92</v>
      </c>
      <c r="B448" s="103" t="s">
        <v>1505</v>
      </c>
      <c r="C448" s="104">
        <v>44526</v>
      </c>
      <c r="D448" s="103" t="s">
        <v>1506</v>
      </c>
      <c r="E448" s="103" t="s">
        <v>952</v>
      </c>
      <c r="F448" s="91" t="s">
        <v>1507</v>
      </c>
      <c r="G448" s="103" t="s">
        <v>458</v>
      </c>
      <c r="H448" s="103" t="s">
        <v>11</v>
      </c>
      <c r="I448" s="105">
        <v>41</v>
      </c>
      <c r="J448" s="103">
        <v>30</v>
      </c>
      <c r="K448" s="105">
        <v>1230</v>
      </c>
      <c r="L448" s="103" t="s">
        <v>258</v>
      </c>
      <c r="M448" s="11" t="s">
        <v>1523</v>
      </c>
      <c r="N448" s="11"/>
    </row>
    <row r="449" spans="1:14" ht="45">
      <c r="A449" s="103" t="s">
        <v>92</v>
      </c>
      <c r="B449" s="103" t="s">
        <v>1508</v>
      </c>
      <c r="C449" s="104">
        <v>44529</v>
      </c>
      <c r="D449" s="103" t="s">
        <v>1509</v>
      </c>
      <c r="E449" s="103" t="s">
        <v>1219</v>
      </c>
      <c r="F449" s="91" t="s">
        <v>1510</v>
      </c>
      <c r="G449" s="103" t="s">
        <v>1287</v>
      </c>
      <c r="H449" s="103" t="s">
        <v>338</v>
      </c>
      <c r="I449" s="105">
        <v>5.38</v>
      </c>
      <c r="J449" s="103">
        <v>1000</v>
      </c>
      <c r="K449" s="105">
        <v>5380</v>
      </c>
      <c r="L449" s="103" t="s">
        <v>258</v>
      </c>
      <c r="M449" s="11" t="s">
        <v>1524</v>
      </c>
      <c r="N449" s="11"/>
    </row>
    <row r="450" spans="1:14" ht="45">
      <c r="A450" s="103" t="s">
        <v>92</v>
      </c>
      <c r="B450" s="103" t="s">
        <v>1508</v>
      </c>
      <c r="C450" s="104">
        <v>44529</v>
      </c>
      <c r="D450" s="103" t="s">
        <v>1509</v>
      </c>
      <c r="E450" s="103" t="s">
        <v>455</v>
      </c>
      <c r="F450" s="91" t="s">
        <v>1510</v>
      </c>
      <c r="G450" s="103" t="s">
        <v>1287</v>
      </c>
      <c r="H450" s="103" t="s">
        <v>338</v>
      </c>
      <c r="I450" s="105">
        <v>3</v>
      </c>
      <c r="J450" s="103">
        <v>3000</v>
      </c>
      <c r="K450" s="105">
        <v>9000</v>
      </c>
      <c r="L450" s="103" t="s">
        <v>258</v>
      </c>
      <c r="M450" s="11" t="s">
        <v>1524</v>
      </c>
      <c r="N450" s="11"/>
    </row>
    <row r="451" spans="1:14" ht="45">
      <c r="A451" s="103" t="s">
        <v>92</v>
      </c>
      <c r="B451" s="103" t="s">
        <v>1511</v>
      </c>
      <c r="C451" s="104">
        <v>44530</v>
      </c>
      <c r="D451" s="103" t="s">
        <v>1512</v>
      </c>
      <c r="E451" s="103" t="s">
        <v>1513</v>
      </c>
      <c r="F451" s="91" t="s">
        <v>1514</v>
      </c>
      <c r="G451" s="103" t="s">
        <v>71</v>
      </c>
      <c r="H451" s="103" t="s">
        <v>447</v>
      </c>
      <c r="I451" s="105">
        <v>3.51</v>
      </c>
      <c r="J451" s="103">
        <v>1520</v>
      </c>
      <c r="K451" s="105">
        <v>5335.2</v>
      </c>
      <c r="L451" s="103" t="s">
        <v>258</v>
      </c>
      <c r="M451" s="11" t="s">
        <v>1525</v>
      </c>
      <c r="N451" s="11"/>
    </row>
    <row r="452" spans="1:14" ht="45">
      <c r="A452" s="103" t="s">
        <v>92</v>
      </c>
      <c r="B452" s="103" t="s">
        <v>1515</v>
      </c>
      <c r="C452" s="104">
        <v>44531</v>
      </c>
      <c r="D452" s="103" t="s">
        <v>1516</v>
      </c>
      <c r="E452" s="103" t="s">
        <v>1517</v>
      </c>
      <c r="F452" s="91" t="s">
        <v>1543</v>
      </c>
      <c r="G452" s="103" t="s">
        <v>1287</v>
      </c>
      <c r="H452" s="103" t="s">
        <v>14</v>
      </c>
      <c r="I452" s="105">
        <v>10</v>
      </c>
      <c r="J452" s="103">
        <v>1000</v>
      </c>
      <c r="K452" s="105">
        <v>10000</v>
      </c>
      <c r="L452" s="103" t="s">
        <v>33</v>
      </c>
      <c r="M452" s="11" t="s">
        <v>1544</v>
      </c>
      <c r="N452" s="11"/>
    </row>
    <row r="453" spans="1:14" ht="30">
      <c r="A453" s="103" t="s">
        <v>1526</v>
      </c>
      <c r="B453" s="129" t="s">
        <v>1528</v>
      </c>
      <c r="C453" s="104">
        <v>44532</v>
      </c>
      <c r="D453" s="103" t="s">
        <v>1536</v>
      </c>
      <c r="E453" s="103" t="s">
        <v>1530</v>
      </c>
      <c r="F453" s="51" t="s">
        <v>1531</v>
      </c>
      <c r="G453" s="103" t="s">
        <v>1532</v>
      </c>
      <c r="H453" s="103" t="s">
        <v>11</v>
      </c>
      <c r="I453" s="105">
        <v>89000</v>
      </c>
      <c r="J453" s="103">
        <v>1</v>
      </c>
      <c r="K453" s="105">
        <v>89000</v>
      </c>
      <c r="L453" s="103" t="s">
        <v>614</v>
      </c>
      <c r="M453" s="11" t="s">
        <v>1533</v>
      </c>
      <c r="N453" s="11"/>
    </row>
    <row r="454" spans="1:14" ht="30">
      <c r="A454" s="103" t="s">
        <v>1527</v>
      </c>
      <c r="B454" s="129" t="s">
        <v>1529</v>
      </c>
      <c r="C454" s="104">
        <v>44536</v>
      </c>
      <c r="D454" s="103" t="s">
        <v>1537</v>
      </c>
      <c r="E454" s="103" t="s">
        <v>1538</v>
      </c>
      <c r="F454" s="51" t="s">
        <v>1535</v>
      </c>
      <c r="G454" s="103" t="s">
        <v>1541</v>
      </c>
      <c r="H454" s="103" t="s">
        <v>11</v>
      </c>
      <c r="I454" s="105">
        <v>16545</v>
      </c>
      <c r="J454" s="103">
        <v>2</v>
      </c>
      <c r="K454" s="105">
        <v>33090</v>
      </c>
      <c r="L454" s="103" t="s">
        <v>222</v>
      </c>
      <c r="M454" s="11" t="s">
        <v>1534</v>
      </c>
      <c r="N454" s="11"/>
    </row>
    <row r="455" spans="1:14" ht="30">
      <c r="A455" s="103" t="s">
        <v>1527</v>
      </c>
      <c r="B455" s="129" t="s">
        <v>1529</v>
      </c>
      <c r="C455" s="104">
        <v>44536</v>
      </c>
      <c r="D455" s="103" t="s">
        <v>1537</v>
      </c>
      <c r="E455" s="103" t="s">
        <v>1539</v>
      </c>
      <c r="F455" s="51" t="s">
        <v>1535</v>
      </c>
      <c r="G455" s="103" t="s">
        <v>1542</v>
      </c>
      <c r="H455" s="103" t="s">
        <v>11</v>
      </c>
      <c r="I455" s="105">
        <v>6000</v>
      </c>
      <c r="J455" s="103">
        <v>3</v>
      </c>
      <c r="K455" s="105">
        <v>18000</v>
      </c>
      <c r="L455" s="103" t="s">
        <v>222</v>
      </c>
      <c r="M455" s="11" t="s">
        <v>1534</v>
      </c>
      <c r="N455" s="11"/>
    </row>
    <row r="456" spans="1:14" ht="30">
      <c r="A456" s="103" t="s">
        <v>1527</v>
      </c>
      <c r="B456" s="129" t="s">
        <v>1529</v>
      </c>
      <c r="C456" s="104">
        <v>44536</v>
      </c>
      <c r="D456" s="103" t="s">
        <v>1537</v>
      </c>
      <c r="E456" s="103" t="s">
        <v>1540</v>
      </c>
      <c r="F456" s="51" t="s">
        <v>1535</v>
      </c>
      <c r="G456" s="103" t="s">
        <v>1262</v>
      </c>
      <c r="H456" s="103" t="s">
        <v>11</v>
      </c>
      <c r="I456" s="105">
        <v>50000</v>
      </c>
      <c r="J456" s="103">
        <v>2</v>
      </c>
      <c r="K456" s="105">
        <v>100000</v>
      </c>
      <c r="L456" s="103" t="s">
        <v>222</v>
      </c>
      <c r="M456" s="11" t="s">
        <v>1534</v>
      </c>
      <c r="N456" s="11"/>
    </row>
  </sheetData>
  <customSheetViews>
    <customSheetView guid="{E7AB5D03-36FA-48C4-B6D0-C72D4E8B11E8}" scale="70" topLeftCell="A358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 topLeftCell="F230">
      <selection activeCell="M231" sqref="M231"/>
      <pageMargins left="0.511811024" right="0.511811024" top="0.78740157499999996" bottom="0.78740157499999996" header="0.31496062000000002" footer="0.31496062000000002"/>
    </customSheetView>
    <customSheetView guid="{FC173E44-BC11-4473-BCDD-D4C85952C192}" topLeftCell="G282">
      <selection activeCell="M285" sqref="M285:M291"/>
      <pageMargins left="0.511811024" right="0.511811024" top="0.78740157499999996" bottom="0.78740157499999996" header="0.31496062000000002" footer="0.31496062000000002"/>
      <pageSetup paperSize="9" orientation="portrait" horizontalDpi="0" verticalDpi="0" r:id="rId2"/>
    </customSheetView>
    <customSheetView guid="{D8652BB1-BA3A-430C-A2C9-1DDFA3066BC5}" scale="70" topLeftCell="F324">
      <selection activeCell="R331" sqref="R331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hyperlinks>
    <hyperlink ref="F297" r:id="rId4" display="https://www.cabreuva.sp.gov.br/upload/kceditor/files/TR PE 02-21.pdf"/>
    <hyperlink ref="F298" r:id="rId5" display="https://www.cabreuva.sp.gov.br/upload/kceditor/files/TR PE 02-21.pdf"/>
    <hyperlink ref="F299" r:id="rId6" display="https://www.cabreuva.sp.gov.br/upload/kceditor/files/TR PE 02-21.pdf"/>
    <hyperlink ref="F300" r:id="rId7" display="https://www.cabreuva.sp.gov.br/upload/kceditor/files/TR PE 02-21.pdf"/>
    <hyperlink ref="F301" r:id="rId8" display="https://www.cabreuva.sp.gov.br/upload/kceditor/files/TR PE 02-21.pdf"/>
    <hyperlink ref="F302" r:id="rId9" display="https://www.cabreuva.sp.gov.br/upload/kceditor/files/TR PE 02-21.pdf"/>
    <hyperlink ref="F303" r:id="rId10" display="https://www.cabreuva.sp.gov.br/upload/kceditor/files/TR PE 02-21.pdf"/>
    <hyperlink ref="F304" r:id="rId11" display="https://www.cabreuva.sp.gov.br/upload/kceditor/files/TR PE 02-21.pdf"/>
    <hyperlink ref="F305" r:id="rId12" display="https://www.cabreuva.sp.gov.br/upload/kceditor/files/TR PE 02-21.pdf"/>
    <hyperlink ref="F306" r:id="rId13" display="https://www.cabreuva.sp.gov.br/upload/kceditor/files/TR PE 02-21.pdf"/>
    <hyperlink ref="F307" r:id="rId14" display="https://www.cabreuva.sp.gov.br/upload/kceditor/files/TR PE 02-21.pdf"/>
    <hyperlink ref="F308" r:id="rId15" display="https://www.cabreuva.sp.gov.br/upload/kceditor/files/TR PE 02-21.pdf"/>
    <hyperlink ref="F309" r:id="rId16" display="https://www.cabreuva.sp.gov.br/upload/kceditor/files/TR PE 02-21.pdf"/>
    <hyperlink ref="F310" r:id="rId17" display="https://www.cabreuva.sp.gov.br/upload/kceditor/files/TR PE 02-21.pdf"/>
    <hyperlink ref="F311" r:id="rId18" display="https://www.cabreuva.sp.gov.br/upload/kceditor/files/TR PE 02-21.pdf"/>
    <hyperlink ref="F312" r:id="rId19" display="https://www.cabreuva.sp.gov.br/upload/kceditor/files/TR PE 02-21.pdf"/>
    <hyperlink ref="F313" r:id="rId20" display="https://www.cabreuva.sp.gov.br/upload/kceditor/files/TR PE 02-21.pdf"/>
    <hyperlink ref="F314" r:id="rId21" display="https://www.cabreuva.sp.gov.br/upload/kceditor/files/TR PE 02-21.pdf"/>
    <hyperlink ref="F315" r:id="rId22" display="https://www.cabreuva.sp.gov.br/upload/kceditor/files/TR PE 02-21.pdf"/>
    <hyperlink ref="F316" r:id="rId23" display="https://www.cabreuva.sp.gov.br/upload/kceditor/files/TR PE 02-21.pdf"/>
    <hyperlink ref="F317" r:id="rId24" display="https://www.cabreuva.sp.gov.br/upload/kceditor/files/TR PE 02-21.pdf"/>
    <hyperlink ref="F318" r:id="rId25" display="https://www.cabreuva.sp.gov.br/upload/kceditor/files/TR PE 02-21.pdf"/>
    <hyperlink ref="F319" r:id="rId26" display="https://www.cabreuva.sp.gov.br/upload/kceditor/files/TR PE 02-21.pdf"/>
    <hyperlink ref="F320" r:id="rId27" display="https://www.cabreuva.sp.gov.br/upload/kceditor/files/TR PE 02-21.pdf"/>
    <hyperlink ref="F321" r:id="rId28" display="https://www.cabreuva.sp.gov.br/upload/kceditor/files/TR PE 02-21.pdf"/>
    <hyperlink ref="F322" r:id="rId29" display="https://www.cabreuva.sp.gov.br/upload/kceditor/files/TR PE 02-21.pdf"/>
    <hyperlink ref="F323" r:id="rId30" display="https://www.cabreuva.sp.gov.br/upload/kceditor/files/TR PP 06-21.pdf"/>
    <hyperlink ref="F324" r:id="rId31" display="https://www.cabreuva.sp.gov.br/upload/kceditor/files/TR PP 06-21.pdf"/>
    <hyperlink ref="F325" r:id="rId32" display="https://www.cabreuva.sp.gov.br/upload/kceditor/files/TR PP 06-21.pdf"/>
    <hyperlink ref="F326" r:id="rId33" display="https://www.cabreuva.sp.gov.br/upload/kceditor/files/TR PP 06-21.pdf"/>
    <hyperlink ref="F327" r:id="rId34" display="https://www.cabreuva.sp.gov.br/upload/kceditor/files/TR PP 06-21.pdf"/>
    <hyperlink ref="F328" r:id="rId35" display="https://www.cabreuva.sp.gov.br/upload/kceditor/files/TR PP 06-21.pdf"/>
    <hyperlink ref="F329" r:id="rId36" display="https://www.cabreuva.sp.gov.br/upload/kceditor/files/TR PP 06-21.pdf"/>
    <hyperlink ref="F330" r:id="rId37" display="https://www.cabreuva.sp.gov.br/upload/kceditor/files/TR PP 06-21.pdf"/>
    <hyperlink ref="F331" r:id="rId38" display="https://www.cabreuva.sp.gov.br/upload/kceditor/files/TR PP 06-21.pdf"/>
    <hyperlink ref="F332" r:id="rId39" display="https://www.cabreuva.sp.gov.br/upload/kceditor/files/TR PP 06-21.pdf"/>
    <hyperlink ref="F333" r:id="rId40" display="https://www.cabreuva.sp.gov.br/upload/kceditor/files/TR PP 06-21.pdf"/>
    <hyperlink ref="F334" r:id="rId41" display="https://www.cabreuva.sp.gov.br/upload/kceditor/files/Termo de Refer%C3%AAncia 581-2021.pdf"/>
    <hyperlink ref="F335" r:id="rId42" display="https://www.cabreuva.sp.gov.br/upload/kceditor/files/Termo de Refer%C3%AAncia 588-2021.pdf"/>
    <hyperlink ref="F336" r:id="rId43" display="https://www.cabreuva.sp.gov.br/upload/kceditor/files/Termo de Refer%C3%AAncia 644-2021.pdf"/>
    <hyperlink ref="F337" r:id="rId44" display="https://www.cabreuva.sp.gov.br/upload/kceditor/files/Termo de Refer%C3%AAncia 644-2021.pdf"/>
    <hyperlink ref="F338" r:id="rId45" display="https://www.cabreuva.sp.gov.br/upload/kceditor/files/Termo de Refer%C3%AAncia 644-2021.pdf"/>
    <hyperlink ref="F339" r:id="rId46" display="https://www.cabreuva.sp.gov.br/upload/kceditor/files/Termo de Refer%C3%AAncia 644-2021.pdf"/>
    <hyperlink ref="F340" r:id="rId47" display="https://www.cabreuva.sp.gov.br/upload/kceditor/files/Termo de Refer%C3%AAncia 652-2021.pdf"/>
    <hyperlink ref="F341" r:id="rId48" display="https://www.cabreuva.sp.gov.br/upload/kceditor/files/Termo de Refer%C3%AAncia 648-2021.pdf"/>
    <hyperlink ref="F342" r:id="rId49" display="https://www.cabreuva.sp.gov.br/upload/kceditor/files/Termo de Refer%C3%AAncia 650-2021.pdf"/>
    <hyperlink ref="F352" r:id="rId50" display="https://www.cabreuva.sp.gov.br/upload/kceditor/files/Termo de Refer%C3%AAncia Processo 668-2021.pdf"/>
    <hyperlink ref="F351" r:id="rId51" display="https://www.cabreuva.sp.gov.br/upload/kceditor/files/TR PE 02-21(1).pdf"/>
    <hyperlink ref="F350" r:id="rId52" display="https://www.cabreuva.sp.gov.br/upload/kceditor/files/TR PE 60-2020.pdf"/>
    <hyperlink ref="F349" r:id="rId53" display="https://www.cabreuva.sp.gov.br/upload/kceditor/files/TR PE 57-2020.pdf"/>
    <hyperlink ref="F348" r:id="rId54" display="https://www.cabreuva.sp.gov.br/upload/kceditor/files/TR PE 57-2020.pdf"/>
    <hyperlink ref="F347" r:id="rId55" display="https://www.cabreuva.sp.gov.br/upload/kceditor/files/TR PE 57-2020.pdf"/>
    <hyperlink ref="F346" r:id="rId56" display="https://www.cabreuva.sp.gov.br/upload/kceditor/files/TR PE 57-2020.pdf"/>
    <hyperlink ref="F345" r:id="rId57" display="https://www.cabreuva.sp.gov.br/upload/kceditor/files/Termo de Refer%C3%AAncia 655-2021.pdf"/>
    <hyperlink ref="F344" r:id="rId58" display="https://www.cabreuva.sp.gov.br/upload/kceditor/files/Termo de Refer%C3%AAncia 655-2021.pdf"/>
    <hyperlink ref="F343" r:id="rId59" display="https://www.cabreuva.sp.gov.br/upload/kceditor/files/Termo de Refer%C3%AAncia 661-2021.pdf"/>
    <hyperlink ref="F353" r:id="rId60" display="https://www.cabreuva.sp.gov.br/upload/kceditor/files/TR PE 57-2020.pdf"/>
    <hyperlink ref="F354" r:id="rId61" display="https://www.cabreuva.sp.gov.br/upload/kceditor/files/TR PE 57-2020.pdf"/>
    <hyperlink ref="F358" r:id="rId62" display="https://www.cabreuva.sp.gov.br/upload/kceditor/files/TR PE 57-2020.pdf"/>
    <hyperlink ref="F359" r:id="rId63" display="https://www.cabreuva.sp.gov.br/upload/kceditor/files/TR PE 57-2020.pdf"/>
    <hyperlink ref="F369" r:id="rId64" display="https://www.cabreuva.sp.gov.br/upload/kceditor/files/Termo de Refer%C3%AAncia 588-2021.pdf"/>
    <hyperlink ref="F391" r:id="rId65" display="https://www.cabreuva.sp.gov.br/upload/kceditor/files/TR PE 02-21(1).pdf"/>
    <hyperlink ref="F392" r:id="rId66" display="https://www.cabreuva.sp.gov.br/upload/kceditor/files/TR PE 02-21(1).pdf"/>
    <hyperlink ref="F394" r:id="rId67" display="https://www.cabreuva.sp.gov.br/upload/kceditor/files/TR PE 02-21(1).pdf"/>
    <hyperlink ref="F393" r:id="rId68" display="https://www.cabreuva.sp.gov.br/upload/kceditor/files/TR PE 02-21(1).pdf"/>
    <hyperlink ref="F399" r:id="rId69" display="https://www.cabreuva.sp.gov.br/upload/kceditor/files/Termo de Refer%C3%AAncia 588-2021.pdf"/>
  </hyperlinks>
  <pageMargins left="0.511811024" right="0.511811024" top="0.78740157499999996" bottom="0.78740157499999996" header="0.31496062000000002" footer="0.31496062000000002"/>
  <pageSetup paperSize="9" orientation="portrait" r:id="rId7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="70" zoomScaleNormal="70" workbookViewId="0"/>
  </sheetViews>
  <sheetFormatPr defaultRowHeight="15"/>
  <cols>
    <col min="1" max="1" width="22.7109375" customWidth="1"/>
    <col min="2" max="2" width="19" bestFit="1" customWidth="1"/>
    <col min="3" max="3" width="15.5703125" customWidth="1"/>
    <col min="4" max="4" width="19.28515625" customWidth="1"/>
    <col min="5" max="5" width="71.7109375" customWidth="1"/>
    <col min="6" max="6" width="45" customWidth="1"/>
    <col min="7" max="7" width="51.28515625" customWidth="1"/>
    <col min="8" max="8" width="24" customWidth="1"/>
    <col min="9" max="9" width="22" bestFit="1" customWidth="1"/>
    <col min="10" max="10" width="14.7109375" customWidth="1"/>
    <col min="11" max="11" width="17.85546875" customWidth="1"/>
    <col min="12" max="12" width="20.42578125" customWidth="1"/>
    <col min="13" max="13" width="18.28515625" style="1" bestFit="1" customWidth="1"/>
    <col min="14" max="14" width="12.85546875" style="1" customWidth="1"/>
  </cols>
  <sheetData>
    <row r="1" spans="1:14" ht="30">
      <c r="A1" s="3" t="s">
        <v>59</v>
      </c>
      <c r="B1" s="3" t="s">
        <v>60</v>
      </c>
      <c r="C1" s="4" t="s">
        <v>0</v>
      </c>
      <c r="D1" s="4" t="s">
        <v>1</v>
      </c>
      <c r="E1" s="4" t="s">
        <v>2</v>
      </c>
      <c r="F1" s="4" t="s">
        <v>61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62</v>
      </c>
      <c r="N1" s="4" t="s">
        <v>63</v>
      </c>
    </row>
    <row r="2" spans="1:14" ht="30">
      <c r="A2" s="18" t="s">
        <v>1545</v>
      </c>
      <c r="B2" s="50" t="s">
        <v>1546</v>
      </c>
      <c r="C2" s="19">
        <v>44599</v>
      </c>
      <c r="D2" s="50" t="s">
        <v>1547</v>
      </c>
      <c r="E2" s="7" t="s">
        <v>1548</v>
      </c>
      <c r="F2" s="51" t="s">
        <v>1550</v>
      </c>
      <c r="G2" s="14" t="s">
        <v>1552</v>
      </c>
      <c r="H2" s="52" t="s">
        <v>11</v>
      </c>
      <c r="I2" s="53">
        <v>12078</v>
      </c>
      <c r="J2" s="52">
        <v>2</v>
      </c>
      <c r="K2" s="54">
        <v>24156</v>
      </c>
      <c r="L2" s="7" t="s">
        <v>1554</v>
      </c>
      <c r="M2" s="11" t="s">
        <v>1553</v>
      </c>
      <c r="N2" s="11"/>
    </row>
    <row r="3" spans="1:14" ht="30">
      <c r="A3" s="18" t="s">
        <v>1545</v>
      </c>
      <c r="B3" s="50" t="s">
        <v>1546</v>
      </c>
      <c r="C3" s="19">
        <v>44599</v>
      </c>
      <c r="D3" s="50" t="s">
        <v>1547</v>
      </c>
      <c r="E3" s="7" t="s">
        <v>1549</v>
      </c>
      <c r="F3" s="51" t="s">
        <v>1550</v>
      </c>
      <c r="G3" s="14" t="s">
        <v>1551</v>
      </c>
      <c r="H3" s="52" t="s">
        <v>11</v>
      </c>
      <c r="I3" s="53">
        <v>60000</v>
      </c>
      <c r="J3" s="52">
        <v>3</v>
      </c>
      <c r="K3" s="54">
        <v>180000</v>
      </c>
      <c r="L3" s="7" t="s">
        <v>1554</v>
      </c>
      <c r="M3" s="11" t="s">
        <v>1553</v>
      </c>
      <c r="N3" s="11"/>
    </row>
    <row r="4" spans="1:14" ht="30">
      <c r="A4" s="103" t="s">
        <v>1192</v>
      </c>
      <c r="B4" s="129" t="s">
        <v>663</v>
      </c>
      <c r="C4" s="104">
        <v>44613</v>
      </c>
      <c r="D4" s="103" t="s">
        <v>845</v>
      </c>
      <c r="E4" s="103" t="s">
        <v>1437</v>
      </c>
      <c r="F4" s="51" t="s">
        <v>1296</v>
      </c>
      <c r="G4" s="103" t="s">
        <v>71</v>
      </c>
      <c r="H4" s="103" t="s">
        <v>338</v>
      </c>
      <c r="I4" s="130">
        <v>0.49</v>
      </c>
      <c r="J4" s="103">
        <v>16000</v>
      </c>
      <c r="K4" s="105">
        <v>7840</v>
      </c>
      <c r="L4" s="103" t="s">
        <v>936</v>
      </c>
      <c r="M4" s="11" t="s">
        <v>1176</v>
      </c>
      <c r="N4" s="103"/>
    </row>
    <row r="5" spans="1:14" ht="30">
      <c r="A5" s="103" t="s">
        <v>1192</v>
      </c>
      <c r="B5" s="129" t="s">
        <v>663</v>
      </c>
      <c r="C5" s="104">
        <v>44613</v>
      </c>
      <c r="D5" s="103" t="s">
        <v>845</v>
      </c>
      <c r="E5" s="103" t="s">
        <v>508</v>
      </c>
      <c r="F5" s="51" t="s">
        <v>1296</v>
      </c>
      <c r="G5" s="103" t="s">
        <v>1555</v>
      </c>
      <c r="H5" s="103" t="s">
        <v>447</v>
      </c>
      <c r="I5" s="130">
        <v>2.6879</v>
      </c>
      <c r="J5" s="103">
        <v>1000</v>
      </c>
      <c r="K5" s="105">
        <v>2687.9</v>
      </c>
      <c r="L5" s="103" t="s">
        <v>936</v>
      </c>
      <c r="M5" s="11" t="s">
        <v>1176</v>
      </c>
      <c r="N5" s="103"/>
    </row>
    <row r="6" spans="1:14" ht="30">
      <c r="A6" s="103" t="s">
        <v>1192</v>
      </c>
      <c r="B6" s="129" t="s">
        <v>663</v>
      </c>
      <c r="C6" s="104">
        <v>44613</v>
      </c>
      <c r="D6" s="103" t="s">
        <v>845</v>
      </c>
      <c r="E6" s="103" t="s">
        <v>1494</v>
      </c>
      <c r="F6" s="51" t="s">
        <v>1296</v>
      </c>
      <c r="G6" s="103" t="s">
        <v>1556</v>
      </c>
      <c r="H6" s="103" t="s">
        <v>369</v>
      </c>
      <c r="I6" s="130">
        <v>0.109</v>
      </c>
      <c r="J6" s="103">
        <v>75000</v>
      </c>
      <c r="K6" s="105">
        <v>8175</v>
      </c>
      <c r="L6" s="103" t="s">
        <v>936</v>
      </c>
      <c r="M6" s="11" t="s">
        <v>1176</v>
      </c>
      <c r="N6" s="103"/>
    </row>
    <row r="7" spans="1:14" ht="30">
      <c r="A7" s="103" t="s">
        <v>1192</v>
      </c>
      <c r="B7" s="129" t="s">
        <v>663</v>
      </c>
      <c r="C7" s="104">
        <v>44613</v>
      </c>
      <c r="D7" s="103" t="s">
        <v>845</v>
      </c>
      <c r="E7" s="103" t="s">
        <v>1557</v>
      </c>
      <c r="F7" s="51" t="s">
        <v>1296</v>
      </c>
      <c r="G7" s="103" t="s">
        <v>1558</v>
      </c>
      <c r="H7" s="103" t="s">
        <v>369</v>
      </c>
      <c r="I7" s="130">
        <v>1.05</v>
      </c>
      <c r="J7" s="103">
        <v>10000</v>
      </c>
      <c r="K7" s="105">
        <v>10500</v>
      </c>
      <c r="L7" s="103" t="s">
        <v>936</v>
      </c>
      <c r="M7" s="11" t="s">
        <v>1176</v>
      </c>
      <c r="N7" s="103"/>
    </row>
    <row r="8" spans="1:14" ht="30">
      <c r="A8" s="103" t="s">
        <v>1192</v>
      </c>
      <c r="B8" s="129" t="s">
        <v>663</v>
      </c>
      <c r="C8" s="104">
        <v>44613</v>
      </c>
      <c r="D8" s="103" t="s">
        <v>845</v>
      </c>
      <c r="E8" s="103" t="s">
        <v>964</v>
      </c>
      <c r="F8" s="51" t="s">
        <v>1296</v>
      </c>
      <c r="G8" s="103" t="s">
        <v>1558</v>
      </c>
      <c r="H8" s="103" t="s">
        <v>447</v>
      </c>
      <c r="I8" s="130">
        <v>2.97</v>
      </c>
      <c r="J8" s="103">
        <v>2000</v>
      </c>
      <c r="K8" s="105">
        <v>5940</v>
      </c>
      <c r="L8" s="103" t="s">
        <v>936</v>
      </c>
      <c r="M8" s="11" t="s">
        <v>1176</v>
      </c>
      <c r="N8" s="103"/>
    </row>
    <row r="9" spans="1:14" ht="30">
      <c r="A9" s="103" t="s">
        <v>1192</v>
      </c>
      <c r="B9" s="129" t="s">
        <v>663</v>
      </c>
      <c r="C9" s="104">
        <v>44613</v>
      </c>
      <c r="D9" s="103" t="s">
        <v>845</v>
      </c>
      <c r="E9" s="103" t="s">
        <v>1559</v>
      </c>
      <c r="F9" s="51" t="s">
        <v>1296</v>
      </c>
      <c r="G9" s="103" t="s">
        <v>851</v>
      </c>
      <c r="H9" s="103" t="s">
        <v>338</v>
      </c>
      <c r="I9" s="130">
        <v>2.2999999999999998</v>
      </c>
      <c r="J9" s="103">
        <v>100</v>
      </c>
      <c r="K9" s="105">
        <v>230</v>
      </c>
      <c r="L9" s="103" t="s">
        <v>936</v>
      </c>
      <c r="M9" s="11" t="s">
        <v>1176</v>
      </c>
      <c r="N9" s="103"/>
    </row>
    <row r="10" spans="1:14" ht="30">
      <c r="A10" s="103" t="s">
        <v>1192</v>
      </c>
      <c r="B10" s="129" t="s">
        <v>663</v>
      </c>
      <c r="C10" s="104">
        <v>44613</v>
      </c>
      <c r="D10" s="103" t="s">
        <v>845</v>
      </c>
      <c r="E10" s="103" t="s">
        <v>1560</v>
      </c>
      <c r="F10" s="51" t="s">
        <v>1296</v>
      </c>
      <c r="G10" s="103" t="s">
        <v>851</v>
      </c>
      <c r="H10" s="103" t="s">
        <v>369</v>
      </c>
      <c r="I10" s="130">
        <v>0.19</v>
      </c>
      <c r="J10" s="103">
        <v>8000</v>
      </c>
      <c r="K10" s="105">
        <v>1520</v>
      </c>
      <c r="L10" s="103" t="s">
        <v>936</v>
      </c>
      <c r="M10" s="11" t="s">
        <v>1176</v>
      </c>
      <c r="N10" s="103"/>
    </row>
    <row r="11" spans="1:14" ht="30">
      <c r="A11" s="103" t="s">
        <v>1192</v>
      </c>
      <c r="B11" s="129" t="s">
        <v>663</v>
      </c>
      <c r="C11" s="104">
        <v>44613</v>
      </c>
      <c r="D11" s="103" t="s">
        <v>845</v>
      </c>
      <c r="E11" s="103" t="s">
        <v>1561</v>
      </c>
      <c r="F11" s="51" t="s">
        <v>1296</v>
      </c>
      <c r="G11" s="103" t="s">
        <v>1562</v>
      </c>
      <c r="H11" s="103" t="s">
        <v>369</v>
      </c>
      <c r="I11" s="130">
        <v>0.98</v>
      </c>
      <c r="J11" s="103">
        <v>2400</v>
      </c>
      <c r="K11" s="105">
        <v>2352</v>
      </c>
      <c r="L11" s="103" t="s">
        <v>936</v>
      </c>
      <c r="M11" s="11" t="s">
        <v>1176</v>
      </c>
      <c r="N11" s="103"/>
    </row>
    <row r="12" spans="1:14" ht="45">
      <c r="A12" s="103" t="s">
        <v>92</v>
      </c>
      <c r="B12" s="103" t="s">
        <v>1568</v>
      </c>
      <c r="C12" s="104">
        <v>44613</v>
      </c>
      <c r="D12" s="103" t="s">
        <v>1564</v>
      </c>
      <c r="E12" s="103" t="s">
        <v>1569</v>
      </c>
      <c r="F12" s="91" t="s">
        <v>1570</v>
      </c>
      <c r="G12" s="103" t="s">
        <v>1349</v>
      </c>
      <c r="H12" s="103" t="s">
        <v>369</v>
      </c>
      <c r="I12" s="136">
        <v>2.069</v>
      </c>
      <c r="J12" s="103">
        <v>3000</v>
      </c>
      <c r="K12" s="105">
        <v>6207</v>
      </c>
      <c r="L12" s="103" t="s">
        <v>1167</v>
      </c>
      <c r="M12" s="11" t="s">
        <v>1571</v>
      </c>
      <c r="N12" s="11"/>
    </row>
    <row r="13" spans="1:14" ht="45">
      <c r="A13" s="103" t="s">
        <v>92</v>
      </c>
      <c r="B13" s="103" t="s">
        <v>1567</v>
      </c>
      <c r="C13" s="104">
        <v>44613</v>
      </c>
      <c r="D13" s="103" t="s">
        <v>1563</v>
      </c>
      <c r="E13" s="103" t="s">
        <v>1572</v>
      </c>
      <c r="F13" s="91" t="s">
        <v>1573</v>
      </c>
      <c r="G13" s="14" t="s">
        <v>297</v>
      </c>
      <c r="H13" s="103" t="s">
        <v>400</v>
      </c>
      <c r="I13" s="105">
        <v>6.94</v>
      </c>
      <c r="J13" s="103">
        <v>444</v>
      </c>
      <c r="K13" s="105">
        <v>3081.36</v>
      </c>
      <c r="L13" s="103" t="s">
        <v>738</v>
      </c>
      <c r="M13" s="11" t="s">
        <v>1574</v>
      </c>
      <c r="N13" s="11"/>
    </row>
    <row r="14" spans="1:14" ht="45">
      <c r="A14" s="103" t="s">
        <v>92</v>
      </c>
      <c r="B14" s="103" t="s">
        <v>1566</v>
      </c>
      <c r="C14" s="104">
        <v>44613</v>
      </c>
      <c r="D14" s="103" t="s">
        <v>1565</v>
      </c>
      <c r="E14" s="103" t="s">
        <v>1572</v>
      </c>
      <c r="F14" s="91" t="s">
        <v>1576</v>
      </c>
      <c r="G14" s="14" t="s">
        <v>297</v>
      </c>
      <c r="H14" s="103" t="s">
        <v>400</v>
      </c>
      <c r="I14" s="105">
        <v>6.94</v>
      </c>
      <c r="J14" s="103">
        <v>36</v>
      </c>
      <c r="K14" s="105">
        <v>249.84</v>
      </c>
      <c r="L14" s="103" t="s">
        <v>738</v>
      </c>
      <c r="M14" s="11" t="s">
        <v>1575</v>
      </c>
      <c r="N14" s="11"/>
    </row>
    <row r="15" spans="1:14" ht="45">
      <c r="A15" s="103" t="s">
        <v>1577</v>
      </c>
      <c r="B15" s="103" t="s">
        <v>1578</v>
      </c>
      <c r="C15" s="104">
        <v>44613</v>
      </c>
      <c r="D15" s="103" t="s">
        <v>1579</v>
      </c>
      <c r="E15" s="103" t="s">
        <v>1580</v>
      </c>
      <c r="F15" s="91" t="s">
        <v>1581</v>
      </c>
      <c r="G15" s="14" t="s">
        <v>1349</v>
      </c>
      <c r="H15" s="103" t="s">
        <v>369</v>
      </c>
      <c r="I15" s="136">
        <v>2.069</v>
      </c>
      <c r="J15" s="103">
        <v>3000</v>
      </c>
      <c r="K15" s="105">
        <v>6207</v>
      </c>
      <c r="L15" s="103" t="s">
        <v>1167</v>
      </c>
      <c r="M15" s="11" t="s">
        <v>1582</v>
      </c>
      <c r="N15" s="11"/>
    </row>
    <row r="16" spans="1:14" ht="45">
      <c r="A16" s="103" t="s">
        <v>1577</v>
      </c>
      <c r="B16" s="103" t="s">
        <v>1563</v>
      </c>
      <c r="C16" s="104">
        <v>44613</v>
      </c>
      <c r="D16" s="103" t="s">
        <v>1583</v>
      </c>
      <c r="E16" s="103" t="s">
        <v>1584</v>
      </c>
      <c r="F16" s="91" t="s">
        <v>1585</v>
      </c>
      <c r="G16" s="14" t="s">
        <v>1605</v>
      </c>
      <c r="H16" s="103" t="s">
        <v>338</v>
      </c>
      <c r="I16" s="130">
        <v>3.0125999999999999</v>
      </c>
      <c r="J16" s="103">
        <v>5000</v>
      </c>
      <c r="K16" s="105">
        <v>15062.95</v>
      </c>
      <c r="L16" s="103" t="s">
        <v>738</v>
      </c>
      <c r="M16" s="11" t="s">
        <v>1586</v>
      </c>
      <c r="N16" s="11"/>
    </row>
    <row r="17" spans="1:14" ht="45">
      <c r="A17" s="103" t="s">
        <v>1577</v>
      </c>
      <c r="B17" s="103" t="s">
        <v>1564</v>
      </c>
      <c r="C17" s="104">
        <v>44613</v>
      </c>
      <c r="D17" s="103" t="s">
        <v>1587</v>
      </c>
      <c r="E17" s="103" t="s">
        <v>470</v>
      </c>
      <c r="F17" s="91" t="s">
        <v>1588</v>
      </c>
      <c r="G17" s="14" t="s">
        <v>71</v>
      </c>
      <c r="H17" s="103" t="s">
        <v>447</v>
      </c>
      <c r="I17" s="105">
        <v>3.86</v>
      </c>
      <c r="J17" s="103">
        <v>2000</v>
      </c>
      <c r="K17" s="105">
        <v>7720</v>
      </c>
      <c r="L17" s="103" t="s">
        <v>738</v>
      </c>
      <c r="M17" s="11" t="s">
        <v>1589</v>
      </c>
      <c r="N17" s="11"/>
    </row>
    <row r="18" spans="1:14" ht="45">
      <c r="A18" s="103" t="s">
        <v>1577</v>
      </c>
      <c r="B18" s="103" t="s">
        <v>1590</v>
      </c>
      <c r="C18" s="104">
        <v>44613</v>
      </c>
      <c r="D18" s="103" t="s">
        <v>1591</v>
      </c>
      <c r="E18" s="103" t="s">
        <v>1592</v>
      </c>
      <c r="F18" s="91" t="s">
        <v>1593</v>
      </c>
      <c r="G18" s="14" t="s">
        <v>71</v>
      </c>
      <c r="H18" s="103" t="s">
        <v>447</v>
      </c>
      <c r="I18" s="105">
        <v>3.17</v>
      </c>
      <c r="J18" s="103">
        <v>3000</v>
      </c>
      <c r="K18" s="105">
        <v>9510</v>
      </c>
      <c r="L18" s="103" t="s">
        <v>738</v>
      </c>
      <c r="M18" s="11" t="s">
        <v>1594</v>
      </c>
      <c r="N18" s="11"/>
    </row>
    <row r="19" spans="1:14" ht="45">
      <c r="A19" s="103" t="s">
        <v>1577</v>
      </c>
      <c r="B19" s="103" t="s">
        <v>1565</v>
      </c>
      <c r="C19" s="104">
        <v>44613</v>
      </c>
      <c r="D19" s="103" t="s">
        <v>1600</v>
      </c>
      <c r="E19" s="103" t="s">
        <v>1601</v>
      </c>
      <c r="F19" s="91" t="s">
        <v>1602</v>
      </c>
      <c r="G19" s="14" t="s">
        <v>1605</v>
      </c>
      <c r="H19" s="103" t="s">
        <v>338</v>
      </c>
      <c r="I19" s="105">
        <v>5.38</v>
      </c>
      <c r="J19" s="103">
        <v>1200</v>
      </c>
      <c r="K19" s="105">
        <v>6456</v>
      </c>
      <c r="L19" s="103" t="s">
        <v>738</v>
      </c>
      <c r="M19" s="11" t="s">
        <v>1603</v>
      </c>
      <c r="N19" s="11"/>
    </row>
    <row r="20" spans="1:14" ht="45">
      <c r="A20" s="103" t="s">
        <v>1577</v>
      </c>
      <c r="B20" s="103" t="s">
        <v>1595</v>
      </c>
      <c r="C20" s="104">
        <v>44613</v>
      </c>
      <c r="D20" s="103" t="s">
        <v>1596</v>
      </c>
      <c r="E20" s="103" t="s">
        <v>1604</v>
      </c>
      <c r="F20" s="91" t="s">
        <v>1597</v>
      </c>
      <c r="G20" s="14" t="s">
        <v>1598</v>
      </c>
      <c r="H20" s="103" t="s">
        <v>447</v>
      </c>
      <c r="I20" s="105">
        <v>1.1599999999999999</v>
      </c>
      <c r="J20" s="103">
        <v>1500</v>
      </c>
      <c r="K20" s="105">
        <v>1740</v>
      </c>
      <c r="L20" s="103" t="s">
        <v>738</v>
      </c>
      <c r="M20" s="11" t="s">
        <v>1599</v>
      </c>
      <c r="N20" s="11"/>
    </row>
    <row r="21" spans="1:14" s="1" customFormat="1" ht="30">
      <c r="A21" s="137" t="s">
        <v>1307</v>
      </c>
      <c r="B21" s="115" t="s">
        <v>1162</v>
      </c>
      <c r="C21" s="123">
        <v>44623</v>
      </c>
      <c r="D21" s="117" t="s">
        <v>1163</v>
      </c>
      <c r="E21" s="12" t="s">
        <v>1164</v>
      </c>
      <c r="F21" s="51" t="s">
        <v>1165</v>
      </c>
      <c r="G21" s="20" t="s">
        <v>1166</v>
      </c>
      <c r="H21" s="20" t="s">
        <v>1049</v>
      </c>
      <c r="I21" s="58">
        <v>2.52</v>
      </c>
      <c r="J21" s="16">
        <v>25600</v>
      </c>
      <c r="K21" s="22">
        <v>64512</v>
      </c>
      <c r="L21" s="20" t="s">
        <v>1167</v>
      </c>
      <c r="M21" s="11" t="s">
        <v>1432</v>
      </c>
      <c r="N21" s="11"/>
    </row>
    <row r="22" spans="1:14" s="1" customFormat="1" ht="30">
      <c r="A22" s="103" t="s">
        <v>1459</v>
      </c>
      <c r="B22" s="103" t="s">
        <v>1460</v>
      </c>
      <c r="C22" s="104">
        <v>44627</v>
      </c>
      <c r="D22" s="103" t="s">
        <v>1461</v>
      </c>
      <c r="E22" s="103" t="s">
        <v>1606</v>
      </c>
      <c r="F22" s="51" t="s">
        <v>1488</v>
      </c>
      <c r="G22" s="103" t="s">
        <v>1608</v>
      </c>
      <c r="H22" s="103" t="s">
        <v>14</v>
      </c>
      <c r="I22" s="105">
        <v>19.600000000000001</v>
      </c>
      <c r="J22" s="103">
        <v>300</v>
      </c>
      <c r="K22" s="105">
        <v>5880</v>
      </c>
      <c r="L22" s="103" t="s">
        <v>738</v>
      </c>
      <c r="M22" s="11" t="s">
        <v>1618</v>
      </c>
      <c r="N22" s="11"/>
    </row>
    <row r="23" spans="1:14" s="1" customFormat="1" ht="30">
      <c r="A23" s="103" t="s">
        <v>1459</v>
      </c>
      <c r="B23" s="103" t="s">
        <v>1460</v>
      </c>
      <c r="C23" s="104">
        <v>44627</v>
      </c>
      <c r="D23" s="103" t="s">
        <v>1461</v>
      </c>
      <c r="E23" s="103" t="s">
        <v>1607</v>
      </c>
      <c r="F23" s="51" t="s">
        <v>1488</v>
      </c>
      <c r="G23" s="103" t="s">
        <v>1608</v>
      </c>
      <c r="H23" s="103" t="s">
        <v>14</v>
      </c>
      <c r="I23" s="105">
        <v>19.989999999999998</v>
      </c>
      <c r="J23" s="103">
        <v>480</v>
      </c>
      <c r="K23" s="105">
        <v>9595.2000000000007</v>
      </c>
      <c r="L23" s="103" t="s">
        <v>738</v>
      </c>
      <c r="M23" s="11" t="s">
        <v>1618</v>
      </c>
      <c r="N23" s="11"/>
    </row>
    <row r="24" spans="1:14" s="1" customFormat="1" ht="45">
      <c r="A24" s="103" t="s">
        <v>92</v>
      </c>
      <c r="B24" s="103" t="s">
        <v>1609</v>
      </c>
      <c r="C24" s="104">
        <v>44627</v>
      </c>
      <c r="D24" s="103" t="s">
        <v>1610</v>
      </c>
      <c r="E24" s="103" t="s">
        <v>1611</v>
      </c>
      <c r="F24" s="91" t="s">
        <v>1612</v>
      </c>
      <c r="G24" s="103" t="s">
        <v>1613</v>
      </c>
      <c r="H24" s="103" t="s">
        <v>11</v>
      </c>
      <c r="I24" s="136">
        <v>0.39</v>
      </c>
      <c r="J24" s="103">
        <v>5000</v>
      </c>
      <c r="K24" s="105">
        <v>1950</v>
      </c>
      <c r="L24" s="103" t="s">
        <v>738</v>
      </c>
      <c r="M24" s="11" t="s">
        <v>1619</v>
      </c>
      <c r="N24" s="11"/>
    </row>
    <row r="25" spans="1:14" s="1" customFormat="1" ht="45">
      <c r="A25" s="103" t="s">
        <v>92</v>
      </c>
      <c r="B25" s="103" t="s">
        <v>1614</v>
      </c>
      <c r="C25" s="104">
        <v>44630</v>
      </c>
      <c r="D25" s="103" t="s">
        <v>1615</v>
      </c>
      <c r="E25" s="103" t="s">
        <v>1616</v>
      </c>
      <c r="F25" s="91" t="s">
        <v>1617</v>
      </c>
      <c r="G25" s="103" t="s">
        <v>1620</v>
      </c>
      <c r="H25" s="103" t="s">
        <v>11</v>
      </c>
      <c r="I25" s="136">
        <v>1.5</v>
      </c>
      <c r="J25" s="103">
        <v>1200</v>
      </c>
      <c r="K25" s="105">
        <v>1800</v>
      </c>
      <c r="L25" s="103" t="s">
        <v>1167</v>
      </c>
      <c r="M25" s="11"/>
      <c r="N25" s="11"/>
    </row>
    <row r="26" spans="1:14" ht="30">
      <c r="A26" s="13" t="s">
        <v>1307</v>
      </c>
      <c r="B26" s="48" t="s">
        <v>1162</v>
      </c>
      <c r="C26" s="21">
        <v>44655</v>
      </c>
      <c r="D26" s="20" t="s">
        <v>1163</v>
      </c>
      <c r="E26" s="12" t="s">
        <v>1621</v>
      </c>
      <c r="F26" s="51" t="s">
        <v>1165</v>
      </c>
      <c r="G26" s="20" t="s">
        <v>1623</v>
      </c>
      <c r="H26" s="20" t="s">
        <v>11</v>
      </c>
      <c r="I26" s="58">
        <v>279</v>
      </c>
      <c r="J26" s="16">
        <v>4</v>
      </c>
      <c r="K26" s="22">
        <v>1116</v>
      </c>
      <c r="L26" s="20" t="s">
        <v>1167</v>
      </c>
      <c r="M26" s="11"/>
      <c r="N26" s="11"/>
    </row>
    <row r="27" spans="1:14" ht="30">
      <c r="A27" s="13" t="s">
        <v>1307</v>
      </c>
      <c r="B27" s="48" t="s">
        <v>1162</v>
      </c>
      <c r="C27" s="21">
        <v>44655</v>
      </c>
      <c r="D27" s="20" t="s">
        <v>1163</v>
      </c>
      <c r="E27" s="12" t="s">
        <v>1622</v>
      </c>
      <c r="F27" s="51" t="s">
        <v>1165</v>
      </c>
      <c r="G27" s="20" t="s">
        <v>1623</v>
      </c>
      <c r="H27" s="20" t="s">
        <v>697</v>
      </c>
      <c r="I27" s="58">
        <v>20</v>
      </c>
      <c r="J27" s="16">
        <v>5</v>
      </c>
      <c r="K27" s="22">
        <v>100</v>
      </c>
      <c r="L27" s="20" t="s">
        <v>1167</v>
      </c>
      <c r="M27" s="11"/>
      <c r="N27" s="11"/>
    </row>
    <row r="28" spans="1:14" ht="45">
      <c r="A28" s="103" t="s">
        <v>1577</v>
      </c>
      <c r="B28" s="103" t="s">
        <v>1624</v>
      </c>
      <c r="C28" s="104">
        <v>44657</v>
      </c>
      <c r="D28" s="103" t="s">
        <v>1642</v>
      </c>
      <c r="E28" s="103" t="s">
        <v>470</v>
      </c>
      <c r="F28" s="91" t="s">
        <v>1643</v>
      </c>
      <c r="G28" s="14" t="s">
        <v>1625</v>
      </c>
      <c r="H28" s="103" t="s">
        <v>447</v>
      </c>
      <c r="I28" s="105">
        <v>4.1500000000000004</v>
      </c>
      <c r="J28" s="103">
        <v>1995</v>
      </c>
      <c r="K28" s="105">
        <v>8279.25</v>
      </c>
      <c r="L28" s="103" t="s">
        <v>738</v>
      </c>
      <c r="M28" s="11"/>
      <c r="N28" s="11"/>
    </row>
    <row r="29" spans="1:14" ht="45">
      <c r="A29" s="103" t="s">
        <v>1577</v>
      </c>
      <c r="B29" s="103" t="s">
        <v>1624</v>
      </c>
      <c r="C29" s="104">
        <v>44657</v>
      </c>
      <c r="D29" s="103" t="s">
        <v>1642</v>
      </c>
      <c r="E29" s="103" t="s">
        <v>471</v>
      </c>
      <c r="F29" s="91" t="s">
        <v>1643</v>
      </c>
      <c r="G29" s="14" t="s">
        <v>1625</v>
      </c>
      <c r="H29" s="103" t="s">
        <v>447</v>
      </c>
      <c r="I29" s="105">
        <v>4.9000000000000004</v>
      </c>
      <c r="J29" s="103">
        <v>480</v>
      </c>
      <c r="K29" s="105">
        <v>2352</v>
      </c>
      <c r="L29" s="103" t="s">
        <v>738</v>
      </c>
      <c r="M29" s="11"/>
      <c r="N29" s="11"/>
    </row>
    <row r="30" spans="1:14" ht="45">
      <c r="A30" s="103" t="s">
        <v>1577</v>
      </c>
      <c r="B30" s="103" t="s">
        <v>1626</v>
      </c>
      <c r="C30" s="104">
        <v>44657</v>
      </c>
      <c r="D30" s="103" t="s">
        <v>1644</v>
      </c>
      <c r="E30" s="103" t="s">
        <v>471</v>
      </c>
      <c r="F30" s="91" t="s">
        <v>1645</v>
      </c>
      <c r="G30" s="14" t="s">
        <v>1625</v>
      </c>
      <c r="H30" s="103" t="s">
        <v>447</v>
      </c>
      <c r="I30" s="105">
        <v>4.9000000000000004</v>
      </c>
      <c r="J30" s="103">
        <v>1520</v>
      </c>
      <c r="K30" s="105">
        <v>7448</v>
      </c>
      <c r="L30" s="103" t="s">
        <v>738</v>
      </c>
      <c r="M30" s="11"/>
      <c r="N30" s="11"/>
    </row>
    <row r="31" spans="1:14" ht="45">
      <c r="A31" s="103" t="s">
        <v>1577</v>
      </c>
      <c r="B31" s="103" t="s">
        <v>1626</v>
      </c>
      <c r="C31" s="104">
        <v>44657</v>
      </c>
      <c r="D31" s="103" t="s">
        <v>1644</v>
      </c>
      <c r="E31" s="103" t="s">
        <v>1627</v>
      </c>
      <c r="F31" s="91" t="s">
        <v>1645</v>
      </c>
      <c r="G31" s="14" t="s">
        <v>1628</v>
      </c>
      <c r="H31" s="103" t="s">
        <v>447</v>
      </c>
      <c r="I31" s="105">
        <v>3.49</v>
      </c>
      <c r="J31" s="103">
        <v>2460</v>
      </c>
      <c r="K31" s="105">
        <v>8585.4</v>
      </c>
      <c r="L31" s="103" t="s">
        <v>738</v>
      </c>
      <c r="M31" s="11"/>
      <c r="N31" s="11"/>
    </row>
    <row r="32" spans="1:14" ht="45">
      <c r="A32" s="103" t="s">
        <v>1577</v>
      </c>
      <c r="B32" s="103" t="s">
        <v>1629</v>
      </c>
      <c r="C32" s="104">
        <v>44657</v>
      </c>
      <c r="D32" s="103" t="s">
        <v>1646</v>
      </c>
      <c r="E32" s="103" t="s">
        <v>1632</v>
      </c>
      <c r="F32" s="91" t="s">
        <v>1649</v>
      </c>
      <c r="G32" s="14" t="s">
        <v>297</v>
      </c>
      <c r="H32" s="103" t="s">
        <v>209</v>
      </c>
      <c r="I32" s="105">
        <v>29.92</v>
      </c>
      <c r="J32" s="103">
        <v>100</v>
      </c>
      <c r="K32" s="105">
        <v>2992</v>
      </c>
      <c r="L32" s="103" t="s">
        <v>738</v>
      </c>
      <c r="M32" s="11"/>
      <c r="N32" s="11"/>
    </row>
    <row r="33" spans="1:14" ht="45">
      <c r="A33" s="103" t="s">
        <v>1577</v>
      </c>
      <c r="B33" s="103" t="s">
        <v>1630</v>
      </c>
      <c r="C33" s="104">
        <v>44657</v>
      </c>
      <c r="D33" s="103" t="s">
        <v>1647</v>
      </c>
      <c r="E33" s="103" t="s">
        <v>1633</v>
      </c>
      <c r="F33" s="91" t="s">
        <v>1650</v>
      </c>
      <c r="G33" s="14" t="s">
        <v>1634</v>
      </c>
      <c r="H33" s="103" t="s">
        <v>292</v>
      </c>
      <c r="I33" s="105">
        <v>111.65</v>
      </c>
      <c r="J33" s="103">
        <v>6</v>
      </c>
      <c r="K33" s="105">
        <v>669.9</v>
      </c>
      <c r="L33" s="103" t="s">
        <v>738</v>
      </c>
      <c r="M33" s="11"/>
      <c r="N33" s="11"/>
    </row>
    <row r="34" spans="1:14" ht="45">
      <c r="A34" s="103" t="s">
        <v>1577</v>
      </c>
      <c r="B34" s="103" t="s">
        <v>1631</v>
      </c>
      <c r="C34" s="104">
        <v>44657</v>
      </c>
      <c r="D34" s="103" t="s">
        <v>1648</v>
      </c>
      <c r="E34" s="103" t="s">
        <v>672</v>
      </c>
      <c r="F34" s="91" t="s">
        <v>1651</v>
      </c>
      <c r="G34" s="14" t="s">
        <v>1635</v>
      </c>
      <c r="H34" s="103" t="s">
        <v>11</v>
      </c>
      <c r="I34" s="105">
        <v>0.19</v>
      </c>
      <c r="J34" s="103">
        <v>6000</v>
      </c>
      <c r="K34" s="105">
        <v>1140</v>
      </c>
      <c r="L34" s="103" t="s">
        <v>738</v>
      </c>
      <c r="M34" s="11"/>
      <c r="N34" s="11"/>
    </row>
    <row r="35" spans="1:14" ht="30">
      <c r="A35" s="103" t="s">
        <v>1459</v>
      </c>
      <c r="B35" s="103" t="s">
        <v>1460</v>
      </c>
      <c r="C35" s="104">
        <v>44658</v>
      </c>
      <c r="D35" s="103" t="s">
        <v>1461</v>
      </c>
      <c r="E35" s="103" t="s">
        <v>1636</v>
      </c>
      <c r="F35" s="51" t="s">
        <v>1488</v>
      </c>
      <c r="G35" s="103" t="s">
        <v>1492</v>
      </c>
      <c r="H35" s="103" t="s">
        <v>11</v>
      </c>
      <c r="I35" s="105">
        <v>0.19</v>
      </c>
      <c r="J35" s="103">
        <v>15000</v>
      </c>
      <c r="K35" s="105">
        <v>2850</v>
      </c>
      <c r="L35" s="103" t="s">
        <v>33</v>
      </c>
      <c r="M35" s="11"/>
      <c r="N35" s="11"/>
    </row>
    <row r="36" spans="1:14" ht="45">
      <c r="A36" s="103" t="s">
        <v>92</v>
      </c>
      <c r="B36" s="103" t="s">
        <v>1637</v>
      </c>
      <c r="C36" s="104">
        <v>44663</v>
      </c>
      <c r="D36" s="103" t="s">
        <v>1652</v>
      </c>
      <c r="E36" s="103" t="s">
        <v>1638</v>
      </c>
      <c r="F36" s="91" t="s">
        <v>1654</v>
      </c>
      <c r="G36" s="126" t="s">
        <v>1634</v>
      </c>
      <c r="H36" s="103" t="s">
        <v>11</v>
      </c>
      <c r="I36" s="136">
        <v>15.66</v>
      </c>
      <c r="J36" s="103">
        <v>100</v>
      </c>
      <c r="K36" s="105">
        <v>1566</v>
      </c>
      <c r="L36" s="103" t="s">
        <v>738</v>
      </c>
      <c r="M36" s="11"/>
      <c r="N36" s="11"/>
    </row>
    <row r="37" spans="1:14" ht="45">
      <c r="A37" s="103" t="s">
        <v>92</v>
      </c>
      <c r="B37" s="103" t="s">
        <v>1639</v>
      </c>
      <c r="C37" s="104">
        <v>44669</v>
      </c>
      <c r="D37" s="103" t="s">
        <v>1653</v>
      </c>
      <c r="E37" s="103" t="s">
        <v>1640</v>
      </c>
      <c r="F37" s="91" t="s">
        <v>1655</v>
      </c>
      <c r="G37" s="126" t="s">
        <v>1641</v>
      </c>
      <c r="H37" s="103" t="s">
        <v>11</v>
      </c>
      <c r="I37" s="136">
        <v>4658.8999999999996</v>
      </c>
      <c r="J37" s="103">
        <v>2</v>
      </c>
      <c r="K37" s="105">
        <v>9317.7999999999993</v>
      </c>
      <c r="L37" s="103" t="s">
        <v>738</v>
      </c>
      <c r="M37" s="11"/>
      <c r="N37" s="11"/>
    </row>
    <row r="38" spans="1:14" s="1" customFormat="1" ht="45">
      <c r="A38" s="103" t="s">
        <v>1577</v>
      </c>
      <c r="B38" s="103" t="s">
        <v>1656</v>
      </c>
      <c r="C38" s="104">
        <v>44679</v>
      </c>
      <c r="D38" s="103" t="s">
        <v>1657</v>
      </c>
      <c r="E38" s="103" t="s">
        <v>1658</v>
      </c>
      <c r="F38" s="91" t="s">
        <v>1659</v>
      </c>
      <c r="G38" s="14" t="s">
        <v>1628</v>
      </c>
      <c r="H38" s="103" t="s">
        <v>338</v>
      </c>
      <c r="I38" s="105">
        <v>3.05</v>
      </c>
      <c r="J38" s="103">
        <v>6000</v>
      </c>
      <c r="K38" s="105">
        <v>18300</v>
      </c>
      <c r="L38" s="103" t="s">
        <v>738</v>
      </c>
      <c r="M38" s="11"/>
      <c r="N38" s="11"/>
    </row>
  </sheetData>
  <hyperlinks>
    <hyperlink ref="F4" r:id="rId1" display="https://www.cabreuva.sp.gov.br/upload/kceditor/files/TR PE 02-21(1).pdf"/>
    <hyperlink ref="F5" r:id="rId2" display="https://www.cabreuva.sp.gov.br/upload/kceditor/files/TR PE 02-21(1).pdf"/>
    <hyperlink ref="F6" r:id="rId3" display="https://www.cabreuva.sp.gov.br/upload/kceditor/files/TR PE 02-21(1).pdf"/>
    <hyperlink ref="F7" r:id="rId4" display="https://www.cabreuva.sp.gov.br/upload/kceditor/files/TR PE 02-21(1).pdf"/>
    <hyperlink ref="F8" r:id="rId5" display="https://www.cabreuva.sp.gov.br/upload/kceditor/files/TR PE 02-21(1).pdf"/>
    <hyperlink ref="F9" r:id="rId6" display="https://www.cabreuva.sp.gov.br/upload/kceditor/files/TR PE 02-21(1).pdf"/>
    <hyperlink ref="F10" r:id="rId7" display="https://www.cabreuva.sp.gov.br/upload/kceditor/files/TR PE 02-21(1).pdf"/>
    <hyperlink ref="F11" r:id="rId8" display="https://www.cabreuva.sp.gov.br/upload/kceditor/files/TR PE 02-21(1).pdf"/>
  </hyperlinks>
  <pageMargins left="0.511811024" right="0.511811024" top="0.78740157499999996" bottom="0.78740157499999996" header="0.31496062000000002" footer="0.31496062000000002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6"/>
  <sheetViews>
    <sheetView workbookViewId="0">
      <selection activeCell="B2" sqref="B2"/>
    </sheetView>
  </sheetViews>
  <sheetFormatPr defaultRowHeight="15"/>
  <cols>
    <col min="1" max="1" width="22.7109375" style="1" customWidth="1"/>
    <col min="2" max="2" width="15.85546875" style="24" bestFit="1" customWidth="1"/>
  </cols>
  <sheetData>
    <row r="1" spans="1:2">
      <c r="A1" s="3" t="s">
        <v>59</v>
      </c>
      <c r="B1" s="26" t="s">
        <v>7</v>
      </c>
    </row>
    <row r="2" spans="1:2" ht="45">
      <c r="A2" s="2" t="s">
        <v>65</v>
      </c>
      <c r="B2" s="25">
        <f>SUMIF('2020'!A:A,Plan2!A2,'2020'!K:K)+'2020'!K19*7</f>
        <v>3949391.7</v>
      </c>
    </row>
    <row r="3" spans="1:2" ht="45">
      <c r="A3" s="13" t="s">
        <v>85</v>
      </c>
      <c r="B3" s="25">
        <f>SUMIF('2020'!A:A,Plan2!A3,'2020'!K:K)</f>
        <v>569997.10000000009</v>
      </c>
    </row>
    <row r="4" spans="1:2" ht="45">
      <c r="A4" s="13" t="s">
        <v>92</v>
      </c>
      <c r="B4" s="25">
        <f>SUMIF('2020'!A:A,Plan2!A4,'2020'!K:K)</f>
        <v>1215.0999999999999</v>
      </c>
    </row>
    <row r="5" spans="1:2" ht="30">
      <c r="A5" s="18" t="s">
        <v>186</v>
      </c>
      <c r="B5" s="25">
        <f>SUMIF('2020'!A:A,Plan2!A5,'2020'!K:K)</f>
        <v>73603.67</v>
      </c>
    </row>
    <row r="6" spans="1:2" ht="30">
      <c r="A6" s="18" t="s">
        <v>253</v>
      </c>
      <c r="B6" s="25">
        <f>SUMIF('2020'!A:A,Plan2!A6,'2020'!K:K)</f>
        <v>88030.58</v>
      </c>
    </row>
    <row r="7" spans="1:2" ht="30">
      <c r="A7" s="18" t="s">
        <v>341</v>
      </c>
      <c r="B7" s="25">
        <f>SUMIF('2020'!A:A,Plan2!A7,'2020'!K:K)</f>
        <v>8218</v>
      </c>
    </row>
    <row r="8" spans="1:2" ht="30">
      <c r="A8" s="18" t="s">
        <v>509</v>
      </c>
      <c r="B8" s="25">
        <f>SUMIF('2020'!A:A,Plan2!A8,'2020'!K:K)</f>
        <v>193686.44</v>
      </c>
    </row>
    <row r="9" spans="1:2">
      <c r="A9"/>
      <c r="B9" s="45">
        <f>SUM(B2:B8)</f>
        <v>4884142.5900000008</v>
      </c>
    </row>
    <row r="10" spans="1:2">
      <c r="A10"/>
    </row>
    <row r="11" spans="1:2">
      <c r="A11"/>
    </row>
    <row r="12" spans="1:2">
      <c r="A12"/>
    </row>
    <row r="13" spans="1:2">
      <c r="A13"/>
    </row>
    <row r="14" spans="1:2">
      <c r="A14"/>
    </row>
    <row r="15" spans="1:2">
      <c r="A15"/>
    </row>
    <row r="16" spans="1:2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customSheetViews>
    <customSheetView guid="{E7AB5D03-36FA-48C4-B6D0-C72D4E8B11E8}">
      <selection activeCell="B2" sqref="B2"/>
      <pageMargins left="0.511811024" right="0.511811024" top="0.78740157499999996" bottom="0.78740157499999996" header="0.31496062000000002" footer="0.31496062000000002"/>
      <pageSetup paperSize="9" orientation="portrait" horizontalDpi="0" verticalDpi="0" r:id="rId1"/>
    </customSheetView>
    <customSheetView guid="{4093CC70-3C49-4A02-A206-65D34DE23BFB}">
      <selection activeCell="B2" sqref="B2"/>
      <pageMargins left="0.511811024" right="0.511811024" top="0.78740157499999996" bottom="0.78740157499999996" header="0.31496062000000002" footer="0.31496062000000002"/>
    </customSheetView>
    <customSheetView guid="{FC173E44-BC11-4473-BCDD-D4C85952C192}">
      <selection activeCell="B2" sqref="B2"/>
      <pageMargins left="0.511811024" right="0.511811024" top="0.78740157499999996" bottom="0.78740157499999996" header="0.31496062000000002" footer="0.31496062000000002"/>
    </customSheetView>
    <customSheetView guid="{D8652BB1-BA3A-430C-A2C9-1DDFA3066BC5}">
      <selection activeCell="B2" sqref="B2"/>
      <pageMargins left="0.511811024" right="0.511811024" top="0.78740157499999996" bottom="0.78740157499999996" header="0.31496062000000002" footer="0.31496062000000002"/>
      <pageSetup paperSize="9" orientation="portrait" horizontalDpi="0" verticalDpi="0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0"/>
  <sheetViews>
    <sheetView workbookViewId="0">
      <selection activeCell="B2" sqref="B2"/>
    </sheetView>
  </sheetViews>
  <sheetFormatPr defaultRowHeight="15"/>
  <cols>
    <col min="1" max="1" width="22.7109375" customWidth="1"/>
    <col min="2" max="2" width="15.85546875" bestFit="1" customWidth="1"/>
    <col min="3" max="3" width="11.42578125" bestFit="1" customWidth="1"/>
  </cols>
  <sheetData>
    <row r="1" spans="1:3">
      <c r="A1" s="3" t="s">
        <v>59</v>
      </c>
      <c r="B1" s="26" t="s">
        <v>7</v>
      </c>
    </row>
    <row r="2" spans="1:3" ht="45">
      <c r="A2" s="14" t="s">
        <v>65</v>
      </c>
      <c r="B2" s="59">
        <f>SUMIF('2021'!A:A,Plan4!A2,'2021'!K:K)+'2020'!K19*2+664500+664500+664500+332250+398150+65000</f>
        <v>3691847.8</v>
      </c>
      <c r="C2" s="76"/>
    </row>
    <row r="3" spans="1:3" ht="30">
      <c r="A3" s="18" t="s">
        <v>1303</v>
      </c>
      <c r="B3" s="25">
        <f>SUMIF('2021'!A:A,Plan4!A3,'2021'!K:K)</f>
        <v>109936.70000000001</v>
      </c>
    </row>
    <row r="4" spans="1:3" ht="45">
      <c r="A4" s="13" t="s">
        <v>85</v>
      </c>
      <c r="B4" s="25">
        <f>SUMIF('2021'!A:A,Plan4!A4,'2021'!K:K)</f>
        <v>3357889.5</v>
      </c>
    </row>
    <row r="5" spans="1:3" ht="30">
      <c r="A5" s="13" t="s">
        <v>1304</v>
      </c>
      <c r="B5" s="25">
        <f>SUMIF('2021'!A:A,Plan4!A5,'2021'!K:K)</f>
        <v>15960</v>
      </c>
    </row>
    <row r="6" spans="1:3" ht="45">
      <c r="A6" s="13" t="s">
        <v>92</v>
      </c>
      <c r="B6" s="25">
        <f>SUMIF('2021'!A:A,Plan4!A6,'2021'!K:K)</f>
        <v>326054.97000000003</v>
      </c>
    </row>
    <row r="7" spans="1:3" ht="30">
      <c r="A7" s="13" t="s">
        <v>1305</v>
      </c>
      <c r="B7" s="25">
        <f>SUMIF('2021'!A:A,Plan4!A7,'2021'!K:K)</f>
        <v>308190.55</v>
      </c>
    </row>
    <row r="8" spans="1:3" ht="30">
      <c r="A8" s="65" t="s">
        <v>1306</v>
      </c>
      <c r="B8" s="25">
        <f>SUMIF('2021'!A:A,Plan4!A8,'2021'!K:K)</f>
        <v>23858.5</v>
      </c>
    </row>
    <row r="9" spans="1:3" ht="30">
      <c r="A9" s="65" t="s">
        <v>1192</v>
      </c>
      <c r="B9" s="25">
        <f>SUMIF('2021'!A:A,Plan4!A9,'2021'!K:K)</f>
        <v>348741.83999999997</v>
      </c>
    </row>
    <row r="10" spans="1:3" ht="30">
      <c r="A10" s="13" t="s">
        <v>1307</v>
      </c>
      <c r="B10" s="25">
        <f>SUMIF('2021'!A:A,Plan4!A10,'2021'!K:K)</f>
        <v>94093.099999999991</v>
      </c>
    </row>
    <row r="11" spans="1:3" ht="30">
      <c r="A11" s="94" t="s">
        <v>1232</v>
      </c>
      <c r="B11" s="25">
        <f>SUMIF('2021'!A:A,Plan4!A11,'2021'!K:K)</f>
        <v>64598.099999999991</v>
      </c>
    </row>
    <row r="12" spans="1:3" ht="45">
      <c r="A12" s="94" t="s">
        <v>1251</v>
      </c>
      <c r="B12" s="25">
        <f>SUMIF('2021'!A:A,Plan4!A12,'2021'!K:K)</f>
        <v>96752.25</v>
      </c>
    </row>
    <row r="13" spans="1:3" ht="30">
      <c r="A13" s="94" t="s">
        <v>1308</v>
      </c>
      <c r="B13" s="25">
        <f>SUMIF('2021'!A:A,Plan4!A13,'2021'!K:K)</f>
        <v>35607</v>
      </c>
    </row>
    <row r="14" spans="1:3" ht="30">
      <c r="A14" s="117" t="s">
        <v>1459</v>
      </c>
      <c r="B14" s="25">
        <f>SUMIF('2021'!A:A,Plan4!A14,'2021'!K:K)</f>
        <v>21493.7</v>
      </c>
    </row>
    <row r="15" spans="1:3" ht="30">
      <c r="A15" s="117" t="s">
        <v>1469</v>
      </c>
      <c r="B15" s="25">
        <f>SUMIF('2021'!A:A,Plan4!A15,'2021'!K:K)</f>
        <v>11879.130000000001</v>
      </c>
    </row>
    <row r="16" spans="1:3">
      <c r="B16" s="95">
        <f>SUM(B2:B13)</f>
        <v>8473530.3099999987</v>
      </c>
    </row>
    <row r="345" ht="15" customHeight="1"/>
    <row r="347" ht="15" customHeight="1"/>
    <row r="350" ht="15" customHeight="1"/>
  </sheetData>
  <customSheetViews>
    <customSheetView guid="{E7AB5D03-36FA-48C4-B6D0-C72D4E8B11E8}">
      <selection activeCell="B2" sqref="B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093CC70-3C49-4A02-A206-65D34DE23BFB}">
      <selection activeCell="B9" sqref="B9"/>
      <pageMargins left="0.511811024" right="0.511811024" top="0.78740157499999996" bottom="0.78740157499999996" header="0.31496062000000002" footer="0.31496062000000002"/>
    </customSheetView>
    <customSheetView guid="{FC173E44-BC11-4473-BCDD-D4C85952C192}">
      <selection activeCell="B9" sqref="B9"/>
      <pageMargins left="0.511811024" right="0.511811024" top="0.78740157499999996" bottom="0.78740157499999996" header="0.31496062000000002" footer="0.31496062000000002"/>
    </customSheetView>
    <customSheetView guid="{D8652BB1-BA3A-430C-A2C9-1DDFA3066BC5}">
      <selection activeCell="B2" sqref="B2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2" sqref="B2:B7"/>
    </sheetView>
  </sheetViews>
  <sheetFormatPr defaultRowHeight="15"/>
  <cols>
    <col min="1" max="1" width="22.7109375" customWidth="1"/>
    <col min="2" max="2" width="25.28515625" customWidth="1"/>
  </cols>
  <sheetData>
    <row r="1" spans="1:2">
      <c r="A1" s="3" t="s">
        <v>59</v>
      </c>
      <c r="B1" s="26" t="s">
        <v>7</v>
      </c>
    </row>
    <row r="2" spans="1:2" ht="30">
      <c r="A2" s="18" t="s">
        <v>1545</v>
      </c>
      <c r="B2" s="25">
        <f>SUMIF('2022'!A:A,A2,'2022'!K:K)</f>
        <v>204156</v>
      </c>
    </row>
    <row r="3" spans="1:2" ht="30">
      <c r="A3" s="117" t="s">
        <v>1192</v>
      </c>
      <c r="B3" s="25">
        <f>SUMIF('2022'!A:A,A3,'2022'!K:K)</f>
        <v>39244.9</v>
      </c>
    </row>
    <row r="4" spans="1:2" ht="45">
      <c r="A4" s="103" t="s">
        <v>92</v>
      </c>
      <c r="B4" s="25">
        <f>SUMIF('2022'!A:A,A4,'2022'!K:K)</f>
        <v>24172</v>
      </c>
    </row>
    <row r="5" spans="1:2" ht="45">
      <c r="A5" s="103" t="s">
        <v>1577</v>
      </c>
      <c r="B5" s="25">
        <f>SUMIF('2022'!A:A,A5,'2022'!K:K)</f>
        <v>96462.499999999985</v>
      </c>
    </row>
    <row r="6" spans="1:2" ht="30">
      <c r="A6" s="138" t="s">
        <v>1307</v>
      </c>
      <c r="B6" s="25">
        <f>SUMIF('2022'!A:A,A6,'2022'!K:K)</f>
        <v>65728</v>
      </c>
    </row>
    <row r="7" spans="1:2" ht="30">
      <c r="A7" s="103" t="s">
        <v>1459</v>
      </c>
      <c r="B7" s="25">
        <f>SUMIF('2022'!A:A,A7,'2022'!K:K)</f>
        <v>18325.2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Plan2</vt:lpstr>
      <vt:lpstr>Plan4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2020-05-05T16:32:54Z</dcterms:created>
  <dcterms:modified xsi:type="dcterms:W3CDTF">2022-05-18T16:27:50Z</dcterms:modified>
</cp:coreProperties>
</file>